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0" windowHeight="10440" activeTab="0"/>
  </bookViews>
  <sheets>
    <sheet name="R3 180×変動" sheetId="1" r:id="rId1"/>
    <sheet name="R3 180×" sheetId="2" r:id="rId2"/>
    <sheet name="R2 150×" sheetId="3" r:id="rId3"/>
    <sheet name="R2 150×変動版" sheetId="4" r:id="rId4"/>
    <sheet name="Ｒ1決定数" sheetId="5" r:id="rId5"/>
    <sheet name="R1 180×" sheetId="6" r:id="rId6"/>
    <sheet name="30確定数" sheetId="7" r:id="rId7"/>
    <sheet name="H30 180×" sheetId="8" r:id="rId8"/>
    <sheet name="H29　180×" sheetId="9" r:id="rId9"/>
    <sheet name="H28義援金10万+150×ＰＴ" sheetId="10" r:id="rId10"/>
    <sheet name="H28　150×" sheetId="11" r:id="rId11"/>
    <sheet name="H27" sheetId="12" r:id="rId12"/>
    <sheet name="H26" sheetId="13" r:id="rId13"/>
    <sheet name="H25" sheetId="14" r:id="rId14"/>
    <sheet name="H24特別会計返金140×" sheetId="15" r:id="rId15"/>
    <sheet name="H24会費最新" sheetId="16" r:id="rId16"/>
    <sheet name="Ｈ24　270× (" sheetId="17" r:id="rId17"/>
    <sheet name="H23市Ｐ会費" sheetId="18" r:id="rId18"/>
    <sheet name="H23 290× (徴収事務用)" sheetId="19" r:id="rId19"/>
    <sheet name="270× (徴収事務用)" sheetId="20" r:id="rId20"/>
    <sheet name="Ｈ22　270×" sheetId="21" r:id="rId21"/>
    <sheet name="Ｈ22市Ｐ会費" sheetId="22" r:id="rId22"/>
    <sheet name="市Ｐ会費基本枠" sheetId="23" r:id="rId23"/>
  </sheets>
  <definedNames>
    <definedName name="_xlnm.Print_Area" localSheetId="6">'30確定数'!$A$1:$S$50</definedName>
    <definedName name="_xlnm.Print_Area" localSheetId="16">'Ｈ24　270× ('!$A$1:$S$47</definedName>
    <definedName name="_xlnm.Print_Area" localSheetId="14">'H24特別会計返金140×'!$A$1:$S$47</definedName>
    <definedName name="_xlnm.Print_Area" localSheetId="13">'H25'!$A$1:$S$47</definedName>
    <definedName name="_xlnm.Print_Area" localSheetId="12">'H26'!$A$1:$S$45</definedName>
    <definedName name="_xlnm.Print_Area" localSheetId="11">'H27'!$A$1:$S$48</definedName>
    <definedName name="_xlnm.Print_Area" localSheetId="10">'H28　150×'!$A$1:$S$49</definedName>
    <definedName name="_xlnm.Print_Area" localSheetId="8">'H29　180×'!$A$1:$S$49</definedName>
    <definedName name="_xlnm.Print_Area" localSheetId="7">'H30 180×'!$A$1:$S$49</definedName>
    <definedName name="_xlnm.Print_Area" localSheetId="5">'R1 180×'!$A$1:$S$46</definedName>
    <definedName name="_xlnm.Print_Area" localSheetId="4">'Ｒ1決定数'!$A$1:$W$50</definedName>
    <definedName name="_xlnm.Print_Area" localSheetId="2">'R2 150×'!$A$1:$S$47</definedName>
    <definedName name="_xlnm.Print_Area" localSheetId="3">'R2 150×変動版'!$A$1:$W$50</definedName>
    <definedName name="_xlnm.Print_Area" localSheetId="1">'R3 180×'!$A$1:$S$51</definedName>
  </definedNames>
  <calcPr fullCalcOnLoad="1"/>
</workbook>
</file>

<file path=xl/sharedStrings.xml><?xml version="1.0" encoding="utf-8"?>
<sst xmlns="http://schemas.openxmlformats.org/spreadsheetml/2006/main" count="3784" uniqueCount="189">
  <si>
    <t>　　（小学校）</t>
  </si>
  <si>
    <t>　　（中学校）</t>
  </si>
  <si>
    <t>学校名</t>
  </si>
  <si>
    <t>会員数</t>
  </si>
  <si>
    <t>会費</t>
  </si>
  <si>
    <t>Ｎｏ</t>
  </si>
  <si>
    <t>壺川</t>
  </si>
  <si>
    <t>白山</t>
  </si>
  <si>
    <t>出水</t>
  </si>
  <si>
    <t>碩台</t>
  </si>
  <si>
    <t>若葉</t>
  </si>
  <si>
    <t>白川</t>
  </si>
  <si>
    <t>城北</t>
  </si>
  <si>
    <t>藤園</t>
  </si>
  <si>
    <t>城東</t>
  </si>
  <si>
    <t>尾ノ上</t>
  </si>
  <si>
    <t>花陵</t>
  </si>
  <si>
    <t>慶徳</t>
  </si>
  <si>
    <t>西原</t>
  </si>
  <si>
    <t>城南</t>
  </si>
  <si>
    <t>一新</t>
  </si>
  <si>
    <t>高平台</t>
  </si>
  <si>
    <t>京陵</t>
  </si>
  <si>
    <t>五福</t>
  </si>
  <si>
    <t>楠</t>
  </si>
  <si>
    <t>西山</t>
  </si>
  <si>
    <t>向山</t>
  </si>
  <si>
    <t>託麻東</t>
  </si>
  <si>
    <t>江南</t>
  </si>
  <si>
    <t>黒髪</t>
  </si>
  <si>
    <t>託麻西</t>
  </si>
  <si>
    <t>江原</t>
  </si>
  <si>
    <t>大江</t>
  </si>
  <si>
    <t>託麻北</t>
  </si>
  <si>
    <t>竜南</t>
  </si>
  <si>
    <t>本荘</t>
  </si>
  <si>
    <t>桜木</t>
  </si>
  <si>
    <t>桜山</t>
  </si>
  <si>
    <t>春竹</t>
  </si>
  <si>
    <t>東町</t>
  </si>
  <si>
    <t>湖東</t>
  </si>
  <si>
    <t>古町</t>
  </si>
  <si>
    <t>麻生田</t>
  </si>
  <si>
    <t>託麻</t>
  </si>
  <si>
    <t>春日</t>
  </si>
  <si>
    <t>武蔵</t>
  </si>
  <si>
    <t>三和</t>
  </si>
  <si>
    <t>城西</t>
  </si>
  <si>
    <t>帯山西</t>
  </si>
  <si>
    <t>花園</t>
  </si>
  <si>
    <t>月出</t>
  </si>
  <si>
    <t>帯山</t>
  </si>
  <si>
    <t>池田</t>
  </si>
  <si>
    <t>出水南</t>
  </si>
  <si>
    <t>東野</t>
  </si>
  <si>
    <t>健軍東</t>
  </si>
  <si>
    <t>錦ヶ丘</t>
  </si>
  <si>
    <t>白坪</t>
  </si>
  <si>
    <t>二岡</t>
  </si>
  <si>
    <t>画図</t>
  </si>
  <si>
    <t>田迎南</t>
  </si>
  <si>
    <t>東部</t>
  </si>
  <si>
    <t>砂取</t>
  </si>
  <si>
    <t>弓削</t>
  </si>
  <si>
    <t>健軍</t>
  </si>
  <si>
    <t>託麻南</t>
  </si>
  <si>
    <t>清水</t>
  </si>
  <si>
    <t>山ノ内</t>
  </si>
  <si>
    <t>日吉　</t>
  </si>
  <si>
    <t>楡木</t>
  </si>
  <si>
    <t>川尻</t>
  </si>
  <si>
    <t>川上</t>
  </si>
  <si>
    <t>力合</t>
  </si>
  <si>
    <t>西里</t>
  </si>
  <si>
    <t>御幸</t>
  </si>
  <si>
    <t>北部東</t>
  </si>
  <si>
    <t>井芹</t>
  </si>
  <si>
    <t>田迎</t>
  </si>
  <si>
    <t>芳野</t>
  </si>
  <si>
    <t>北部</t>
  </si>
  <si>
    <t>高橋</t>
  </si>
  <si>
    <t>河内</t>
  </si>
  <si>
    <t>池上</t>
  </si>
  <si>
    <t>飽田東</t>
  </si>
  <si>
    <t>城山</t>
  </si>
  <si>
    <t>飽田南</t>
  </si>
  <si>
    <t>飽田</t>
  </si>
  <si>
    <t>託麻原</t>
  </si>
  <si>
    <t>飽田西</t>
  </si>
  <si>
    <t>天明</t>
  </si>
  <si>
    <t>秋津</t>
  </si>
  <si>
    <t>中緑</t>
  </si>
  <si>
    <t>長嶺</t>
  </si>
  <si>
    <t>松尾東</t>
  </si>
  <si>
    <t>銭塘</t>
  </si>
  <si>
    <t>松尾西</t>
  </si>
  <si>
    <t>奥古閑</t>
  </si>
  <si>
    <t>龍田</t>
  </si>
  <si>
    <t>松尾北</t>
  </si>
  <si>
    <t>川口</t>
  </si>
  <si>
    <t>日吉</t>
  </si>
  <si>
    <t>泉ヶ丘</t>
  </si>
  <si>
    <t>小島小</t>
  </si>
  <si>
    <t>日吉東</t>
  </si>
  <si>
    <t>富合</t>
  </si>
  <si>
    <t>桜木東</t>
  </si>
  <si>
    <t>中島</t>
  </si>
  <si>
    <t>附属</t>
  </si>
  <si>
    <t>中学校計</t>
  </si>
  <si>
    <t>小学校計</t>
  </si>
  <si>
    <t xml:space="preserve">  　（小学校）</t>
  </si>
  <si>
    <t>Ｎｏ</t>
  </si>
  <si>
    <t>杉上</t>
  </si>
  <si>
    <t>隈庄</t>
  </si>
  <si>
    <t>豊田</t>
  </si>
  <si>
    <t>山本</t>
  </si>
  <si>
    <t>田原</t>
  </si>
  <si>
    <t>菱形</t>
  </si>
  <si>
    <t>桜井</t>
  </si>
  <si>
    <t>山東</t>
  </si>
  <si>
    <t>吉松</t>
  </si>
  <si>
    <t>田底</t>
  </si>
  <si>
    <t>植木</t>
  </si>
  <si>
    <t>鹿南</t>
  </si>
  <si>
    <t>五霊</t>
  </si>
  <si>
    <t>植木北</t>
  </si>
  <si>
    <t>平成22年度　熊本市ＰＴＡ協議会　会費納入一覧表(270円×会員数）</t>
  </si>
  <si>
    <t>平成22年度　熊本市ＰＴＡ協議会　会費納入一覧表(110円×会員数）</t>
  </si>
  <si>
    <t>Ｎｏ</t>
  </si>
  <si>
    <t>小　　　計</t>
  </si>
  <si>
    <t>下益城城南中</t>
  </si>
  <si>
    <t>総　計</t>
  </si>
  <si>
    <t>270円の内訳・・・県Ｐ分担金160円＋市Ｐ会費110円</t>
  </si>
  <si>
    <t>平成23年度　熊本市ＰＴＡ協議会　会費納入一覧表(290円×会員数）</t>
  </si>
  <si>
    <t>Ｎｏ</t>
  </si>
  <si>
    <t>納入額</t>
  </si>
  <si>
    <t>下益城城南</t>
  </si>
  <si>
    <r>
      <t>H</t>
    </r>
    <r>
      <rPr>
        <sz val="11"/>
        <rFont val="ＭＳ Ｐゴシック"/>
        <family val="3"/>
      </rPr>
      <t>23.5.24現在</t>
    </r>
  </si>
  <si>
    <t xml:space="preserve"> </t>
  </si>
  <si>
    <t>平成23年度　熊本市ＰＴＡ協議会　会費納入一覧表(110円×会員数）</t>
  </si>
  <si>
    <t>平成24年度　熊本市ＰＴＡ協議会　会費納入一覧表(270円×会員数）</t>
  </si>
  <si>
    <t>Ｎｏ</t>
  </si>
  <si>
    <t>H24.5.23現在</t>
  </si>
  <si>
    <t>H24.6.29現在</t>
  </si>
  <si>
    <t>返金額</t>
  </si>
  <si>
    <t>返金額　</t>
  </si>
  <si>
    <t>平成24年度　熊本市ＰＴＡ協議会　特別会計返金額一覧表(140円×会員数）</t>
  </si>
  <si>
    <t>H24.12.28現在</t>
  </si>
  <si>
    <t>田迎西</t>
  </si>
  <si>
    <t>平成25年度　熊本市ＰＴＡ協議会　会費納入一覧表(180円×会員数）</t>
  </si>
  <si>
    <t>小島</t>
  </si>
  <si>
    <t>H25.7.3現在</t>
  </si>
  <si>
    <t>力合西</t>
  </si>
  <si>
    <r>
      <t>　　　　　  平成26年度　熊本市ＰＴＡ協議会　会費納入一覧表(180円×会員数）  　　　　　</t>
    </r>
    <r>
      <rPr>
        <b/>
        <sz val="12"/>
        <rFont val="ＭＳ Ｐゴシック"/>
        <family val="3"/>
      </rPr>
      <t>H26.5.21現在</t>
    </r>
  </si>
  <si>
    <t>Ｎｏ</t>
  </si>
  <si>
    <t>下益城      城南中</t>
  </si>
  <si>
    <t>（小学校）</t>
  </si>
  <si>
    <t>（中学校）</t>
  </si>
  <si>
    <t>龍田西</t>
  </si>
  <si>
    <r>
      <rPr>
        <b/>
        <sz val="14"/>
        <color indexed="10"/>
        <rFont val="ＭＳ Ｐゴシック"/>
        <family val="3"/>
      </rPr>
      <t>決定版</t>
    </r>
    <r>
      <rPr>
        <b/>
        <sz val="14"/>
        <rFont val="ＭＳ Ｐゴシック"/>
        <family val="3"/>
      </rPr>
      <t>　平成27年度　熊本市ＰＴＡ協議会　会費納入一覧表(180円×会員数）</t>
    </r>
    <r>
      <rPr>
        <sz val="10"/>
        <rFont val="ＭＳ Ｐ明朝"/>
        <family val="1"/>
      </rPr>
      <t>H27.7.23現在</t>
    </r>
  </si>
  <si>
    <t xml:space="preserve">　　平成28年度　熊本市ＰＴＡ協議会　会費納入一覧表(150円×会員数）  </t>
  </si>
  <si>
    <t xml:space="preserve">　　平成28年度　熊本市ＰＴＡ協議会　義援金一覧表(10万+150円×会員数）  </t>
  </si>
  <si>
    <t>H28.8.31現在（未提出の単Pは、昨年度会員数を記載しています）</t>
  </si>
  <si>
    <t xml:space="preserve">　　平成29年度　熊本市ＰＴＡ協議会　会費納入一覧表(180円×会員数）  </t>
  </si>
  <si>
    <t>H29.5.31現在（未提出の単Pは、昨年度会員数を記載しています）</t>
  </si>
  <si>
    <t>小　計</t>
  </si>
  <si>
    <t xml:space="preserve">　　平成30年度　熊本市ＰＴＡ協議会　会費納入一覧表(180円×会員数）  </t>
  </si>
  <si>
    <t>H30.5.28現在</t>
  </si>
  <si>
    <t>※以下は、単P配付資料には掲載せず</t>
  </si>
  <si>
    <t>確定数</t>
  </si>
  <si>
    <t>H30.7.16現在</t>
  </si>
  <si>
    <t xml:space="preserve">　　令和元年度　熊本市ＰＴＡ協議会　会費納入一覧表(180円×会員数）  </t>
  </si>
  <si>
    <t>※ 会員数とは、Ｐ会員（保護者）とＴ会員（先生方）との合計です。</t>
  </si>
  <si>
    <t>R1.6.4現在</t>
  </si>
  <si>
    <t>下益城
城南中</t>
  </si>
  <si>
    <t>未納</t>
  </si>
  <si>
    <t>納済</t>
  </si>
  <si>
    <t>R1.7.18現在</t>
  </si>
  <si>
    <t xml:space="preserve">　　令和２年度　熊本市ＰＴＡ協議会　会費納入一覧表(150円×会員数）  </t>
  </si>
  <si>
    <t>Ｒ１年度</t>
  </si>
  <si>
    <t>（中学校）</t>
  </si>
  <si>
    <t xml:space="preserve">令和２年度　熊本市ＰＴＡ協議会　会費納入一覧表(150円×会員数）  </t>
  </si>
  <si>
    <t>※会員数等調べがまだ届いていない学校は、昨年度数を記入しています。</t>
  </si>
  <si>
    <t>↓託麻西607を加えると</t>
  </si>
  <si>
    <t>R2.10.8現在</t>
  </si>
  <si>
    <t xml:space="preserve">令和３年度　熊本市ＰＴＡ協議会　会費納入一覧表(180円×会員数）  </t>
  </si>
  <si>
    <t>R3.6.10現在</t>
  </si>
  <si>
    <t xml:space="preserve">　　令和３年度　熊本市ＰＴＡ協議会　会費納入一覧表(180円×会員数）  </t>
  </si>
  <si>
    <t>R3.7.8現在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</si>
</sst>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9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0.5"/>
      <name val="ＭＳ Ｐゴシック"/>
      <family val="3"/>
    </font>
    <font>
      <b/>
      <sz val="10.5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b/>
      <sz val="14"/>
      <color indexed="10"/>
      <name val="ＭＳ Ｐゴシック"/>
      <family val="3"/>
    </font>
    <font>
      <sz val="6"/>
      <name val="ＭＳ Ｐ明朝"/>
      <family val="1"/>
    </font>
    <font>
      <b/>
      <sz val="8"/>
      <name val="ＭＳ Ｐゴシック"/>
      <family val="3"/>
    </font>
    <font>
      <sz val="8"/>
      <name val="ＭＳ Ｐゴシック"/>
      <family val="3"/>
    </font>
    <font>
      <b/>
      <sz val="8"/>
      <name val="ＭＳ Ｐ明朝"/>
      <family val="1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ＭＳ Ｐゴシック"/>
      <family val="3"/>
    </font>
    <font>
      <sz val="12"/>
      <color indexed="10"/>
      <name val="ＭＳ Ｐゴシック"/>
      <family val="3"/>
    </font>
    <font>
      <sz val="10.5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10"/>
      <name val="ＭＳ Ｐ明朝"/>
      <family val="1"/>
    </font>
    <font>
      <b/>
      <sz val="10"/>
      <color indexed="10"/>
      <name val="ＭＳ Ｐ明朝"/>
      <family val="1"/>
    </font>
    <font>
      <sz val="14"/>
      <color indexed="10"/>
      <name val="ＭＳ Ｐゴシック"/>
      <family val="3"/>
    </font>
    <font>
      <sz val="8"/>
      <color indexed="8"/>
      <name val="ＭＳ Ｐ明朝"/>
      <family val="1"/>
    </font>
    <font>
      <sz val="9"/>
      <color indexed="10"/>
      <name val="ＭＳ Ｐ明朝"/>
      <family val="1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color indexed="10"/>
      <name val="ＭＳ Ｐ明朝"/>
      <family val="1"/>
    </font>
    <font>
      <sz val="9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0.5"/>
      <color theme="1"/>
      <name val="ＭＳ Ｐゴシック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2"/>
      <name val="Cambria"/>
      <family val="3"/>
    </font>
    <font>
      <sz val="12"/>
      <color theme="1"/>
      <name val="Cambria"/>
      <family val="3"/>
    </font>
    <font>
      <sz val="6"/>
      <name val="Cambria"/>
      <family val="3"/>
    </font>
    <font>
      <sz val="9"/>
      <color theme="1"/>
      <name val="ＭＳ Ｐ明朝"/>
      <family val="1"/>
    </font>
    <font>
      <sz val="10"/>
      <color theme="1"/>
      <name val="ＭＳ Ｐ明朝"/>
      <family val="1"/>
    </font>
    <font>
      <sz val="10"/>
      <color rgb="FFFF0000"/>
      <name val="ＭＳ Ｐ明朝"/>
      <family val="1"/>
    </font>
    <font>
      <b/>
      <sz val="14"/>
      <color rgb="FFFF0000"/>
      <name val="ＭＳ Ｐゴシック"/>
      <family val="3"/>
    </font>
    <font>
      <b/>
      <sz val="10"/>
      <color rgb="FFFF0000"/>
      <name val="ＭＳ Ｐ明朝"/>
      <family val="1"/>
    </font>
    <font>
      <sz val="14"/>
      <color rgb="FFFF0000"/>
      <name val="ＭＳ Ｐゴシック"/>
      <family val="3"/>
    </font>
    <font>
      <sz val="8"/>
      <color theme="1"/>
      <name val="ＭＳ Ｐ明朝"/>
      <family val="1"/>
    </font>
    <font>
      <sz val="9"/>
      <color rgb="FFFF0000"/>
      <name val="ＭＳ Ｐ明朝"/>
      <family val="1"/>
    </font>
    <font>
      <b/>
      <sz val="10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8"/>
      <color rgb="FFFF0000"/>
      <name val="ＭＳ Ｐ明朝"/>
      <family val="1"/>
    </font>
    <font>
      <sz val="9"/>
      <color rgb="FFFF0000"/>
      <name val="ＭＳ Ｐゴシック"/>
      <family val="3"/>
    </font>
    <font>
      <b/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2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42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distributed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distributed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distributed" vertical="center"/>
    </xf>
    <xf numFmtId="0" fontId="7" fillId="0" borderId="15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4" fillId="0" borderId="12" xfId="0" applyFont="1" applyBorder="1" applyAlignment="1">
      <alignment/>
    </xf>
    <xf numFmtId="0" fontId="7" fillId="0" borderId="13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6" xfId="0" applyFont="1" applyBorder="1" applyAlignment="1">
      <alignment/>
    </xf>
    <xf numFmtId="0" fontId="7" fillId="0" borderId="15" xfId="0" applyFont="1" applyBorder="1" applyAlignment="1">
      <alignment/>
    </xf>
    <xf numFmtId="0" fontId="3" fillId="0" borderId="12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7" fillId="0" borderId="10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right" vertical="center"/>
    </xf>
    <xf numFmtId="0" fontId="7" fillId="0" borderId="11" xfId="0" applyFont="1" applyBorder="1" applyAlignment="1">
      <alignment horizontal="distributed" vertical="center"/>
    </xf>
    <xf numFmtId="0" fontId="10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 wrapText="1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distributed" vertical="center"/>
    </xf>
    <xf numFmtId="0" fontId="76" fillId="0" borderId="13" xfId="0" applyFont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distributed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177" fontId="7" fillId="0" borderId="12" xfId="0" applyNumberFormat="1" applyFont="1" applyBorder="1" applyAlignment="1">
      <alignment vertical="center"/>
    </xf>
    <xf numFmtId="177" fontId="7" fillId="0" borderId="15" xfId="0" applyNumberFormat="1" applyFont="1" applyBorder="1" applyAlignment="1">
      <alignment vertical="center"/>
    </xf>
    <xf numFmtId="177" fontId="7" fillId="0" borderId="10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177" fontId="0" fillId="0" borderId="21" xfId="0" applyNumberFormat="1" applyFont="1" applyBorder="1" applyAlignment="1">
      <alignment vertical="center"/>
    </xf>
    <xf numFmtId="177" fontId="7" fillId="0" borderId="10" xfId="0" applyNumberFormat="1" applyFont="1" applyBorder="1" applyAlignment="1">
      <alignment horizontal="right" vertical="center"/>
    </xf>
    <xf numFmtId="177" fontId="7" fillId="0" borderId="19" xfId="0" applyNumberFormat="1" applyFont="1" applyBorder="1" applyAlignment="1">
      <alignment horizontal="right" vertical="center"/>
    </xf>
    <xf numFmtId="177" fontId="0" fillId="0" borderId="10" xfId="0" applyNumberFormat="1" applyFont="1" applyBorder="1" applyAlignment="1">
      <alignment horizontal="right" vertical="center"/>
    </xf>
    <xf numFmtId="177" fontId="0" fillId="0" borderId="20" xfId="0" applyNumberFormat="1" applyFont="1" applyBorder="1" applyAlignment="1">
      <alignment vertical="center"/>
    </xf>
    <xf numFmtId="177" fontId="0" fillId="0" borderId="12" xfId="0" applyNumberFormat="1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distributed" vertical="center"/>
    </xf>
    <xf numFmtId="0" fontId="10" fillId="0" borderId="11" xfId="0" applyFont="1" applyBorder="1" applyAlignment="1">
      <alignment horizontal="center" vertical="center"/>
    </xf>
    <xf numFmtId="177" fontId="5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7" fillId="0" borderId="12" xfId="0" applyFont="1" applyBorder="1" applyAlignment="1">
      <alignment horizontal="distributed" vertical="center"/>
    </xf>
    <xf numFmtId="0" fontId="78" fillId="0" borderId="12" xfId="0" applyFont="1" applyBorder="1" applyAlignment="1">
      <alignment horizontal="center" vertical="center"/>
    </xf>
    <xf numFmtId="177" fontId="78" fillId="0" borderId="12" xfId="0" applyNumberFormat="1" applyFont="1" applyBorder="1" applyAlignment="1">
      <alignment vertical="center"/>
    </xf>
    <xf numFmtId="0" fontId="76" fillId="0" borderId="13" xfId="0" applyFont="1" applyBorder="1" applyAlignment="1">
      <alignment/>
    </xf>
    <xf numFmtId="0" fontId="0" fillId="0" borderId="12" xfId="0" applyBorder="1" applyAlignment="1">
      <alignment horizontal="distributed" vertical="center"/>
    </xf>
    <xf numFmtId="0" fontId="79" fillId="0" borderId="12" xfId="0" applyFont="1" applyBorder="1" applyAlignment="1">
      <alignment/>
    </xf>
    <xf numFmtId="0" fontId="80" fillId="0" borderId="12" xfId="0" applyFont="1" applyBorder="1" applyAlignment="1">
      <alignment horizontal="distributed" vertical="center"/>
    </xf>
    <xf numFmtId="0" fontId="81" fillId="0" borderId="12" xfId="0" applyFont="1" applyBorder="1" applyAlignment="1">
      <alignment horizontal="center" vertical="center"/>
    </xf>
    <xf numFmtId="177" fontId="81" fillId="0" borderId="12" xfId="0" applyNumberFormat="1" applyFont="1" applyBorder="1" applyAlignment="1">
      <alignment vertical="center"/>
    </xf>
    <xf numFmtId="0" fontId="79" fillId="0" borderId="13" xfId="0" applyFont="1" applyBorder="1" applyAlignment="1">
      <alignment/>
    </xf>
    <xf numFmtId="0" fontId="81" fillId="0" borderId="11" xfId="0" applyFont="1" applyBorder="1" applyAlignment="1">
      <alignment horizontal="center" vertical="center"/>
    </xf>
    <xf numFmtId="0" fontId="81" fillId="0" borderId="14" xfId="0" applyFont="1" applyBorder="1" applyAlignment="1">
      <alignment horizontal="center" vertical="center"/>
    </xf>
    <xf numFmtId="0" fontId="80" fillId="0" borderId="15" xfId="0" applyFont="1" applyBorder="1" applyAlignment="1">
      <alignment horizontal="distributed" vertical="center"/>
    </xf>
    <xf numFmtId="0" fontId="81" fillId="0" borderId="15" xfId="0" applyFont="1" applyBorder="1" applyAlignment="1">
      <alignment horizontal="center" vertical="center"/>
    </xf>
    <xf numFmtId="0" fontId="79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9" fillId="0" borderId="13" xfId="0" applyFont="1" applyBorder="1" applyAlignment="1">
      <alignment horizontal="center" vertical="center"/>
    </xf>
    <xf numFmtId="177" fontId="7" fillId="0" borderId="20" xfId="0" applyNumberFormat="1" applyFont="1" applyBorder="1" applyAlignment="1">
      <alignment horizontal="right" vertical="center"/>
    </xf>
    <xf numFmtId="177" fontId="7" fillId="0" borderId="20" xfId="0" applyNumberFormat="1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177" fontId="7" fillId="0" borderId="22" xfId="0" applyNumberFormat="1" applyFont="1" applyBorder="1" applyAlignment="1">
      <alignment horizontal="right" vertical="center"/>
    </xf>
    <xf numFmtId="177" fontId="0" fillId="0" borderId="20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/>
    </xf>
    <xf numFmtId="0" fontId="7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distributed" vertical="center"/>
    </xf>
    <xf numFmtId="0" fontId="7" fillId="0" borderId="23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177" fontId="5" fillId="0" borderId="24" xfId="0" applyNumberFormat="1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5" fillId="0" borderId="12" xfId="0" applyFont="1" applyBorder="1" applyAlignment="1">
      <alignment horizontal="distributed" vertical="center"/>
    </xf>
    <xf numFmtId="0" fontId="81" fillId="0" borderId="12" xfId="0" applyFont="1" applyBorder="1" applyAlignment="1">
      <alignment horizontal="distributed" vertical="center"/>
    </xf>
    <xf numFmtId="0" fontId="81" fillId="0" borderId="15" xfId="0" applyFont="1" applyBorder="1" applyAlignment="1">
      <alignment horizontal="distributed" vertical="center"/>
    </xf>
    <xf numFmtId="0" fontId="13" fillId="0" borderId="11" xfId="0" applyFont="1" applyBorder="1" applyAlignment="1">
      <alignment horizontal="distributed" vertical="center"/>
    </xf>
    <xf numFmtId="0" fontId="82" fillId="0" borderId="12" xfId="0" applyFont="1" applyBorder="1" applyAlignment="1">
      <alignment horizontal="distributed" vertical="center"/>
    </xf>
    <xf numFmtId="0" fontId="83" fillId="0" borderId="12" xfId="0" applyFont="1" applyBorder="1" applyAlignment="1">
      <alignment horizontal="distributed" vertical="center"/>
    </xf>
    <xf numFmtId="0" fontId="84" fillId="0" borderId="12" xfId="0" applyFont="1" applyBorder="1" applyAlignment="1">
      <alignment horizontal="distributed" vertical="center"/>
    </xf>
    <xf numFmtId="0" fontId="7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distributed" vertical="center"/>
    </xf>
    <xf numFmtId="0" fontId="5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177" fontId="5" fillId="0" borderId="26" xfId="0" applyNumberFormat="1" applyFont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77" fontId="0" fillId="0" borderId="26" xfId="0" applyNumberFormat="1" applyFont="1" applyBorder="1" applyAlignment="1">
      <alignment vertical="center"/>
    </xf>
    <xf numFmtId="0" fontId="8" fillId="0" borderId="12" xfId="0" applyFont="1" applyBorder="1" applyAlignment="1">
      <alignment horizontal="center"/>
    </xf>
    <xf numFmtId="177" fontId="7" fillId="0" borderId="12" xfId="0" applyNumberFormat="1" applyFont="1" applyBorder="1" applyAlignment="1">
      <alignment horizontal="right" vertical="center"/>
    </xf>
    <xf numFmtId="0" fontId="14" fillId="0" borderId="0" xfId="0" applyFont="1" applyAlignment="1">
      <alignment/>
    </xf>
    <xf numFmtId="0" fontId="16" fillId="33" borderId="27" xfId="0" applyFont="1" applyFill="1" applyBorder="1" applyAlignment="1">
      <alignment horizontal="right" vertical="center" shrinkToFit="1"/>
    </xf>
    <xf numFmtId="0" fontId="0" fillId="0" borderId="10" xfId="0" applyFont="1" applyBorder="1" applyAlignment="1">
      <alignment/>
    </xf>
    <xf numFmtId="0" fontId="15" fillId="33" borderId="14" xfId="0" applyFont="1" applyFill="1" applyBorder="1" applyAlignment="1">
      <alignment horizontal="right" vertical="center" shrinkToFit="1"/>
    </xf>
    <xf numFmtId="0" fontId="16" fillId="33" borderId="14" xfId="0" applyFont="1" applyFill="1" applyBorder="1" applyAlignment="1">
      <alignment horizontal="right" vertical="center" shrinkToFit="1"/>
    </xf>
    <xf numFmtId="0" fontId="16" fillId="33" borderId="12" xfId="0" applyFont="1" applyFill="1" applyBorder="1" applyAlignment="1">
      <alignment horizontal="right" vertical="center"/>
    </xf>
    <xf numFmtId="0" fontId="15" fillId="33" borderId="12" xfId="0" applyFont="1" applyFill="1" applyBorder="1" applyAlignment="1">
      <alignment horizontal="right" vertical="center" shrinkToFit="1"/>
    </xf>
    <xf numFmtId="0" fontId="16" fillId="0" borderId="0" xfId="0" applyFont="1" applyAlignment="1">
      <alignment/>
    </xf>
    <xf numFmtId="0" fontId="15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distributed" vertical="center"/>
    </xf>
    <xf numFmtId="177" fontId="16" fillId="33" borderId="14" xfId="0" applyNumberFormat="1" applyFont="1" applyFill="1" applyBorder="1" applyAlignment="1">
      <alignment vertical="center"/>
    </xf>
    <xf numFmtId="0" fontId="16" fillId="33" borderId="23" xfId="0" applyFont="1" applyFill="1" applyBorder="1" applyAlignment="1">
      <alignment vertical="center"/>
    </xf>
    <xf numFmtId="0" fontId="15" fillId="33" borderId="13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distributed" vertical="center"/>
    </xf>
    <xf numFmtId="177" fontId="16" fillId="33" borderId="12" xfId="0" applyNumberFormat="1" applyFont="1" applyFill="1" applyBorder="1" applyAlignment="1">
      <alignment vertical="center"/>
    </xf>
    <xf numFmtId="0" fontId="85" fillId="33" borderId="13" xfId="0" applyFont="1" applyFill="1" applyBorder="1" applyAlignment="1">
      <alignment horizontal="center" vertical="center"/>
    </xf>
    <xf numFmtId="0" fontId="86" fillId="33" borderId="12" xfId="0" applyFont="1" applyFill="1" applyBorder="1" applyAlignment="1">
      <alignment horizontal="distributed" vertical="center"/>
    </xf>
    <xf numFmtId="177" fontId="86" fillId="33" borderId="12" xfId="0" applyNumberFormat="1" applyFont="1" applyFill="1" applyBorder="1" applyAlignment="1">
      <alignment vertical="center"/>
    </xf>
    <xf numFmtId="177" fontId="16" fillId="0" borderId="12" xfId="0" applyNumberFormat="1" applyFont="1" applyBorder="1" applyAlignment="1">
      <alignment vertical="center"/>
    </xf>
    <xf numFmtId="177" fontId="86" fillId="0" borderId="12" xfId="0" applyNumberFormat="1" applyFont="1" applyBorder="1" applyAlignment="1">
      <alignment vertical="center"/>
    </xf>
    <xf numFmtId="0" fontId="85" fillId="0" borderId="12" xfId="0" applyFont="1" applyBorder="1" applyAlignment="1">
      <alignment horizontal="center" vertical="center"/>
    </xf>
    <xf numFmtId="0" fontId="86" fillId="0" borderId="12" xfId="0" applyFont="1" applyBorder="1" applyAlignment="1">
      <alignment horizontal="distributed" vertical="center"/>
    </xf>
    <xf numFmtId="177" fontId="86" fillId="33" borderId="14" xfId="0" applyNumberFormat="1" applyFont="1" applyFill="1" applyBorder="1" applyAlignment="1">
      <alignment vertical="center"/>
    </xf>
    <xf numFmtId="0" fontId="16" fillId="33" borderId="12" xfId="0" applyFont="1" applyFill="1" applyBorder="1" applyAlignment="1">
      <alignment horizontal="center" vertical="center"/>
    </xf>
    <xf numFmtId="0" fontId="87" fillId="33" borderId="23" xfId="0" applyFont="1" applyFill="1" applyBorder="1" applyAlignment="1">
      <alignment vertical="center"/>
    </xf>
    <xf numFmtId="0" fontId="17" fillId="33" borderId="12" xfId="0" applyFont="1" applyFill="1" applyBorder="1" applyAlignment="1">
      <alignment horizontal="distributed" vertical="center"/>
    </xf>
    <xf numFmtId="0" fontId="86" fillId="0" borderId="15" xfId="0" applyFont="1" applyBorder="1" applyAlignment="1">
      <alignment horizontal="distributed" vertical="center"/>
    </xf>
    <xf numFmtId="0" fontId="16" fillId="33" borderId="12" xfId="0" applyFont="1" applyFill="1" applyBorder="1" applyAlignment="1">
      <alignment/>
    </xf>
    <xf numFmtId="0" fontId="15" fillId="33" borderId="12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177" fontId="16" fillId="33" borderId="12" xfId="0" applyNumberFormat="1" applyFont="1" applyFill="1" applyBorder="1" applyAlignment="1">
      <alignment horizontal="right" vertical="center"/>
    </xf>
    <xf numFmtId="0" fontId="16" fillId="0" borderId="23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25" xfId="0" applyFont="1" applyBorder="1" applyAlignment="1">
      <alignment horizontal="center" vertical="center" shrinkToFit="1"/>
    </xf>
    <xf numFmtId="0" fontId="16" fillId="0" borderId="26" xfId="0" applyFont="1" applyBorder="1" applyAlignment="1">
      <alignment horizontal="distributed" vertical="center" shrinkToFit="1"/>
    </xf>
    <xf numFmtId="0" fontId="16" fillId="0" borderId="26" xfId="0" applyFont="1" applyBorder="1" applyAlignment="1">
      <alignment horizontal="center" vertical="center" shrinkToFit="1"/>
    </xf>
    <xf numFmtId="177" fontId="16" fillId="0" borderId="0" xfId="0" applyNumberFormat="1" applyFont="1" applyBorder="1" applyAlignment="1">
      <alignment vertical="center" shrinkToFit="1"/>
    </xf>
    <xf numFmtId="0" fontId="16" fillId="0" borderId="23" xfId="0" applyFont="1" applyBorder="1" applyAlignment="1">
      <alignment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distributed" vertical="center" shrinkToFit="1"/>
    </xf>
    <xf numFmtId="177" fontId="16" fillId="0" borderId="26" xfId="0" applyNumberFormat="1" applyFont="1" applyBorder="1" applyAlignment="1">
      <alignment vertical="center" shrinkToFit="1"/>
    </xf>
    <xf numFmtId="177" fontId="16" fillId="0" borderId="15" xfId="0" applyNumberFormat="1" applyFont="1" applyBorder="1" applyAlignment="1">
      <alignment horizontal="right" vertical="center" shrinkToFit="1"/>
    </xf>
    <xf numFmtId="177" fontId="16" fillId="0" borderId="28" xfId="0" applyNumberFormat="1" applyFont="1" applyBorder="1" applyAlignment="1">
      <alignment vertical="center" shrinkToFit="1"/>
    </xf>
    <xf numFmtId="0" fontId="16" fillId="0" borderId="29" xfId="0" applyFont="1" applyBorder="1" applyAlignment="1">
      <alignment horizontal="center" vertical="center" shrinkToFit="1"/>
    </xf>
    <xf numFmtId="0" fontId="16" fillId="0" borderId="23" xfId="0" applyFont="1" applyBorder="1" applyAlignment="1">
      <alignment horizontal="distributed" vertical="center" shrinkToFit="1"/>
    </xf>
    <xf numFmtId="0" fontId="16" fillId="0" borderId="24" xfId="0" applyFont="1" applyBorder="1" applyAlignment="1">
      <alignment horizontal="center" vertical="center" shrinkToFit="1"/>
    </xf>
    <xf numFmtId="177" fontId="16" fillId="0" borderId="24" xfId="0" applyNumberFormat="1" applyFont="1" applyBorder="1" applyAlignment="1">
      <alignment vertical="center" shrinkToFit="1"/>
    </xf>
    <xf numFmtId="0" fontId="16" fillId="0" borderId="12" xfId="0" applyFont="1" applyBorder="1" applyAlignment="1">
      <alignment shrinkToFit="1"/>
    </xf>
    <xf numFmtId="177" fontId="16" fillId="0" borderId="22" xfId="0" applyNumberFormat="1" applyFont="1" applyBorder="1" applyAlignment="1">
      <alignment horizontal="right" vertical="center" shrinkToFit="1"/>
    </xf>
    <xf numFmtId="177" fontId="16" fillId="0" borderId="10" xfId="0" applyNumberFormat="1" applyFont="1" applyBorder="1" applyAlignment="1">
      <alignment vertical="center" shrinkToFit="1"/>
    </xf>
    <xf numFmtId="0" fontId="16" fillId="0" borderId="0" xfId="0" applyFont="1" applyBorder="1" applyAlignment="1">
      <alignment vertical="center" shrinkToFit="1"/>
    </xf>
    <xf numFmtId="177" fontId="16" fillId="0" borderId="26" xfId="0" applyNumberFormat="1" applyFont="1" applyBorder="1" applyAlignment="1">
      <alignment horizontal="right" vertical="center" shrinkToFit="1"/>
    </xf>
    <xf numFmtId="177" fontId="16" fillId="0" borderId="22" xfId="0" applyNumberFormat="1" applyFont="1" applyBorder="1" applyAlignment="1">
      <alignment vertical="center" shrinkToFit="1"/>
    </xf>
    <xf numFmtId="0" fontId="16" fillId="0" borderId="30" xfId="0" applyFont="1" applyBorder="1" applyAlignment="1">
      <alignment vertical="center" shrinkToFit="1"/>
    </xf>
    <xf numFmtId="177" fontId="19" fillId="0" borderId="31" xfId="0" applyNumberFormat="1" applyFont="1" applyBorder="1" applyAlignment="1">
      <alignment horizontal="right" vertical="center" shrinkToFit="1"/>
    </xf>
    <xf numFmtId="177" fontId="19" fillId="0" borderId="10" xfId="0" applyNumberFormat="1" applyFont="1" applyBorder="1" applyAlignment="1">
      <alignment vertical="center" shrinkToFit="1"/>
    </xf>
    <xf numFmtId="177" fontId="19" fillId="0" borderId="21" xfId="0" applyNumberFormat="1" applyFont="1" applyBorder="1" applyAlignment="1">
      <alignment horizontal="right" vertical="center" shrinkToFit="1"/>
    </xf>
    <xf numFmtId="177" fontId="19" fillId="0" borderId="20" xfId="0" applyNumberFormat="1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177" fontId="19" fillId="0" borderId="21" xfId="0" applyNumberFormat="1" applyFont="1" applyBorder="1" applyAlignment="1">
      <alignment vertical="center" shrinkToFit="1"/>
    </xf>
    <xf numFmtId="0" fontId="15" fillId="0" borderId="11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distributed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27" xfId="0" applyFont="1" applyBorder="1" applyAlignment="1">
      <alignment horizontal="distributed" vertical="center" shrinkToFit="1"/>
    </xf>
    <xf numFmtId="0" fontId="15" fillId="0" borderId="32" xfId="0" applyFont="1" applyBorder="1" applyAlignment="1">
      <alignment vertical="center" shrinkToFit="1"/>
    </xf>
    <xf numFmtId="0" fontId="15" fillId="0" borderId="11" xfId="0" applyFont="1" applyBorder="1" applyAlignment="1">
      <alignment vertical="center" shrinkToFit="1"/>
    </xf>
    <xf numFmtId="0" fontId="16" fillId="0" borderId="0" xfId="0" applyFont="1" applyAlignment="1">
      <alignment shrinkToFit="1"/>
    </xf>
    <xf numFmtId="0" fontId="15" fillId="33" borderId="13" xfId="0" applyFont="1" applyFill="1" applyBorder="1" applyAlignment="1">
      <alignment horizontal="left" vertical="center"/>
    </xf>
    <xf numFmtId="0" fontId="9" fillId="0" borderId="33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16" fillId="0" borderId="33" xfId="0" applyFont="1" applyBorder="1" applyAlignment="1">
      <alignment horizontal="left"/>
    </xf>
    <xf numFmtId="0" fontId="86" fillId="33" borderId="27" xfId="0" applyFont="1" applyFill="1" applyBorder="1" applyAlignment="1">
      <alignment horizontal="right" vertical="center" shrinkToFit="1"/>
    </xf>
    <xf numFmtId="0" fontId="87" fillId="33" borderId="12" xfId="0" applyFont="1" applyFill="1" applyBorder="1" applyAlignment="1">
      <alignment horizontal="distributed" vertical="center"/>
    </xf>
    <xf numFmtId="0" fontId="16" fillId="33" borderId="12" xfId="0" applyFont="1" applyFill="1" applyBorder="1" applyAlignment="1">
      <alignment horizontal="right" vertical="center" shrinkToFit="1"/>
    </xf>
    <xf numFmtId="0" fontId="16" fillId="33" borderId="11" xfId="0" applyFont="1" applyFill="1" applyBorder="1" applyAlignment="1">
      <alignment horizontal="right" vertical="center" shrinkToFit="1"/>
    </xf>
    <xf numFmtId="177" fontId="19" fillId="0" borderId="34" xfId="0" applyNumberFormat="1" applyFont="1" applyBorder="1" applyAlignment="1">
      <alignment horizontal="right" vertical="center" shrinkToFit="1"/>
    </xf>
    <xf numFmtId="0" fontId="18" fillId="33" borderId="15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177" fontId="16" fillId="33" borderId="15" xfId="0" applyNumberFormat="1" applyFont="1" applyFill="1" applyBorder="1" applyAlignment="1">
      <alignment horizontal="right" vertical="center"/>
    </xf>
    <xf numFmtId="177" fontId="16" fillId="33" borderId="15" xfId="0" applyNumberFormat="1" applyFont="1" applyFill="1" applyBorder="1" applyAlignment="1">
      <alignment vertical="center"/>
    </xf>
    <xf numFmtId="177" fontId="19" fillId="0" borderId="10" xfId="0" applyNumberFormat="1" applyFont="1" applyBorder="1" applyAlignment="1">
      <alignment horizontal="right" vertical="center" shrinkToFit="1"/>
    </xf>
    <xf numFmtId="177" fontId="16" fillId="0" borderId="12" xfId="0" applyNumberFormat="1" applyFont="1" applyBorder="1" applyAlignment="1">
      <alignment horizontal="right" vertical="center" shrinkToFit="1"/>
    </xf>
    <xf numFmtId="177" fontId="16" fillId="0" borderId="12" xfId="0" applyNumberFormat="1" applyFont="1" applyBorder="1" applyAlignment="1">
      <alignment vertical="center" shrinkToFit="1"/>
    </xf>
    <xf numFmtId="0" fontId="15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distributed" vertical="center"/>
    </xf>
    <xf numFmtId="177" fontId="16" fillId="33" borderId="27" xfId="0" applyNumberFormat="1" applyFont="1" applyFill="1" applyBorder="1" applyAlignment="1">
      <alignment vertical="center"/>
    </xf>
    <xf numFmtId="0" fontId="15" fillId="33" borderId="32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distributed" vertical="center"/>
    </xf>
    <xf numFmtId="177" fontId="16" fillId="33" borderId="11" xfId="0" applyNumberFormat="1" applyFont="1" applyFill="1" applyBorder="1" applyAlignment="1">
      <alignment vertical="center"/>
    </xf>
    <xf numFmtId="0" fontId="85" fillId="33" borderId="32" xfId="0" applyFont="1" applyFill="1" applyBorder="1" applyAlignment="1">
      <alignment horizontal="center" vertical="center"/>
    </xf>
    <xf numFmtId="0" fontId="86" fillId="33" borderId="11" xfId="0" applyFont="1" applyFill="1" applyBorder="1" applyAlignment="1">
      <alignment horizontal="distributed" vertical="center"/>
    </xf>
    <xf numFmtId="177" fontId="86" fillId="33" borderId="11" xfId="0" applyNumberFormat="1" applyFont="1" applyFill="1" applyBorder="1" applyAlignment="1">
      <alignment vertical="center"/>
    </xf>
    <xf numFmtId="0" fontId="15" fillId="33" borderId="11" xfId="0" applyFont="1" applyFill="1" applyBorder="1" applyAlignment="1">
      <alignment horizontal="right" vertical="center" shrinkToFit="1"/>
    </xf>
    <xf numFmtId="177" fontId="16" fillId="0" borderId="11" xfId="0" applyNumberFormat="1" applyFont="1" applyBorder="1" applyAlignment="1">
      <alignment vertical="center"/>
    </xf>
    <xf numFmtId="0" fontId="15" fillId="0" borderId="35" xfId="0" applyFont="1" applyBorder="1" applyAlignment="1">
      <alignment horizontal="center" vertical="center" shrinkToFit="1"/>
    </xf>
    <xf numFmtId="0" fontId="16" fillId="0" borderId="35" xfId="0" applyFont="1" applyBorder="1" applyAlignment="1">
      <alignment horizontal="distributed" vertical="center" shrinkToFit="1"/>
    </xf>
    <xf numFmtId="0" fontId="16" fillId="0" borderId="35" xfId="0" applyFont="1" applyBorder="1" applyAlignment="1">
      <alignment horizontal="center" vertical="center" shrinkToFit="1"/>
    </xf>
    <xf numFmtId="0" fontId="15" fillId="0" borderId="35" xfId="0" applyFont="1" applyBorder="1" applyAlignment="1">
      <alignment vertical="center" shrinkToFit="1"/>
    </xf>
    <xf numFmtId="0" fontId="16" fillId="0" borderId="33" xfId="0" applyFont="1" applyBorder="1" applyAlignment="1">
      <alignment horizontal="right"/>
    </xf>
    <xf numFmtId="0" fontId="87" fillId="33" borderId="30" xfId="0" applyFont="1" applyFill="1" applyBorder="1" applyAlignment="1">
      <alignment vertical="center"/>
    </xf>
    <xf numFmtId="0" fontId="16" fillId="33" borderId="30" xfId="0" applyFont="1" applyFill="1" applyBorder="1" applyAlignment="1">
      <alignment vertical="center"/>
    </xf>
    <xf numFmtId="0" fontId="87" fillId="33" borderId="29" xfId="0" applyFont="1" applyFill="1" applyBorder="1" applyAlignment="1">
      <alignment vertical="center"/>
    </xf>
    <xf numFmtId="0" fontId="16" fillId="33" borderId="29" xfId="0" applyFont="1" applyFill="1" applyBorder="1" applyAlignment="1">
      <alignment vertical="center"/>
    </xf>
    <xf numFmtId="0" fontId="15" fillId="33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distributed" vertical="center"/>
    </xf>
    <xf numFmtId="0" fontId="16" fillId="33" borderId="0" xfId="0" applyFont="1" applyFill="1" applyBorder="1" applyAlignment="1">
      <alignment horizontal="center" vertical="center"/>
    </xf>
    <xf numFmtId="177" fontId="16" fillId="33" borderId="0" xfId="0" applyNumberFormat="1" applyFont="1" applyFill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distributed" vertical="center"/>
    </xf>
    <xf numFmtId="0" fontId="16" fillId="33" borderId="0" xfId="0" applyFont="1" applyFill="1" applyBorder="1" applyAlignment="1">
      <alignment horizontal="right" vertical="center" shrinkToFit="1"/>
    </xf>
    <xf numFmtId="0" fontId="85" fillId="0" borderId="0" xfId="0" applyFont="1" applyBorder="1" applyAlignment="1">
      <alignment horizontal="center" vertical="center"/>
    </xf>
    <xf numFmtId="0" fontId="86" fillId="0" borderId="0" xfId="0" applyFont="1" applyBorder="1" applyAlignment="1">
      <alignment horizontal="distributed" vertical="center"/>
    </xf>
    <xf numFmtId="0" fontId="16" fillId="33" borderId="0" xfId="0" applyFont="1" applyFill="1" applyBorder="1" applyAlignment="1">
      <alignment/>
    </xf>
    <xf numFmtId="177" fontId="19" fillId="0" borderId="26" xfId="0" applyNumberFormat="1" applyFont="1" applyBorder="1" applyAlignment="1">
      <alignment horizontal="right" vertical="center" shrinkToFit="1"/>
    </xf>
    <xf numFmtId="177" fontId="16" fillId="0" borderId="11" xfId="0" applyNumberFormat="1" applyFont="1" applyBorder="1" applyAlignment="1">
      <alignment horizontal="right" vertical="center" shrinkToFit="1"/>
    </xf>
    <xf numFmtId="0" fontId="15" fillId="0" borderId="33" xfId="0" applyFont="1" applyBorder="1" applyAlignment="1">
      <alignment horizontal="center" vertical="center"/>
    </xf>
    <xf numFmtId="0" fontId="16" fillId="33" borderId="33" xfId="0" applyFont="1" applyFill="1" applyBorder="1" applyAlignment="1">
      <alignment horizontal="center" vertical="center"/>
    </xf>
    <xf numFmtId="177" fontId="16" fillId="33" borderId="33" xfId="0" applyNumberFormat="1" applyFont="1" applyFill="1" applyBorder="1" applyAlignment="1">
      <alignment vertical="center"/>
    </xf>
    <xf numFmtId="0" fontId="16" fillId="33" borderId="33" xfId="0" applyFont="1" applyFill="1" applyBorder="1" applyAlignment="1">
      <alignment vertical="center"/>
    </xf>
    <xf numFmtId="0" fontId="15" fillId="33" borderId="33" xfId="0" applyFont="1" applyFill="1" applyBorder="1" applyAlignment="1">
      <alignment horizontal="center" vertical="center"/>
    </xf>
    <xf numFmtId="0" fontId="16" fillId="33" borderId="33" xfId="0" applyFont="1" applyFill="1" applyBorder="1" applyAlignment="1">
      <alignment horizontal="distributed" vertical="center"/>
    </xf>
    <xf numFmtId="0" fontId="16" fillId="33" borderId="33" xfId="0" applyFont="1" applyFill="1" applyBorder="1" applyAlignment="1">
      <alignment/>
    </xf>
    <xf numFmtId="0" fontId="18" fillId="33" borderId="33" xfId="0" applyFont="1" applyFill="1" applyBorder="1" applyAlignment="1">
      <alignment horizontal="center"/>
    </xf>
    <xf numFmtId="0" fontId="19" fillId="33" borderId="33" xfId="0" applyFont="1" applyFill="1" applyBorder="1" applyAlignment="1">
      <alignment horizontal="center"/>
    </xf>
    <xf numFmtId="177" fontId="16" fillId="33" borderId="33" xfId="0" applyNumberFormat="1" applyFont="1" applyFill="1" applyBorder="1" applyAlignment="1">
      <alignment horizontal="right" vertical="center"/>
    </xf>
    <xf numFmtId="0" fontId="16" fillId="33" borderId="32" xfId="0" applyFont="1" applyFill="1" applyBorder="1" applyAlignment="1">
      <alignment vertical="center"/>
    </xf>
    <xf numFmtId="0" fontId="16" fillId="0" borderId="33" xfId="0" applyFont="1" applyBorder="1" applyAlignment="1">
      <alignment vertical="center"/>
    </xf>
    <xf numFmtId="0" fontId="88" fillId="0" borderId="33" xfId="0" applyFont="1" applyBorder="1" applyAlignment="1">
      <alignment horizontal="center" vertical="top"/>
    </xf>
    <xf numFmtId="0" fontId="87" fillId="33" borderId="0" xfId="0" applyFont="1" applyFill="1" applyBorder="1" applyAlignment="1">
      <alignment horizontal="right" vertical="center" shrinkToFit="1"/>
    </xf>
    <xf numFmtId="0" fontId="87" fillId="33" borderId="0" xfId="0" applyFont="1" applyFill="1" applyBorder="1" applyAlignment="1">
      <alignment horizontal="center" vertical="center"/>
    </xf>
    <xf numFmtId="0" fontId="87" fillId="33" borderId="33" xfId="0" applyFont="1" applyFill="1" applyBorder="1" applyAlignment="1">
      <alignment horizontal="center" vertical="center"/>
    </xf>
    <xf numFmtId="0" fontId="87" fillId="0" borderId="0" xfId="0" applyFont="1" applyBorder="1" applyAlignment="1">
      <alignment horizontal="center" vertical="center" shrinkToFit="1"/>
    </xf>
    <xf numFmtId="177" fontId="87" fillId="0" borderId="12" xfId="0" applyNumberFormat="1" applyFont="1" applyBorder="1" applyAlignment="1">
      <alignment horizontal="right" vertical="center" shrinkToFit="1"/>
    </xf>
    <xf numFmtId="0" fontId="77" fillId="0" borderId="0" xfId="0" applyFont="1" applyAlignment="1">
      <alignment/>
    </xf>
    <xf numFmtId="0" fontId="87" fillId="33" borderId="0" xfId="0" applyFont="1" applyFill="1" applyBorder="1" applyAlignment="1">
      <alignment/>
    </xf>
    <xf numFmtId="0" fontId="87" fillId="33" borderId="33" xfId="0" applyFont="1" applyFill="1" applyBorder="1" applyAlignment="1">
      <alignment/>
    </xf>
    <xf numFmtId="177" fontId="87" fillId="33" borderId="33" xfId="0" applyNumberFormat="1" applyFont="1" applyFill="1" applyBorder="1" applyAlignment="1">
      <alignment horizontal="right" vertical="center"/>
    </xf>
    <xf numFmtId="177" fontId="87" fillId="0" borderId="11" xfId="0" applyNumberFormat="1" applyFont="1" applyBorder="1" applyAlignment="1">
      <alignment horizontal="right" vertical="center" shrinkToFit="1"/>
    </xf>
    <xf numFmtId="177" fontId="89" fillId="0" borderId="26" xfId="0" applyNumberFormat="1" applyFont="1" applyBorder="1" applyAlignment="1">
      <alignment horizontal="right" vertical="center" shrinkToFit="1"/>
    </xf>
    <xf numFmtId="0" fontId="87" fillId="0" borderId="0" xfId="0" applyFont="1" applyAlignment="1">
      <alignment vertical="center" shrinkToFit="1"/>
    </xf>
    <xf numFmtId="0" fontId="90" fillId="0" borderId="0" xfId="0" applyFont="1" applyAlignment="1">
      <alignment/>
    </xf>
    <xf numFmtId="177" fontId="89" fillId="0" borderId="34" xfId="0" applyNumberFormat="1" applyFont="1" applyBorder="1" applyAlignment="1">
      <alignment horizontal="right" vertical="center" shrinkToFit="1"/>
    </xf>
    <xf numFmtId="177" fontId="89" fillId="0" borderId="21" xfId="0" applyNumberFormat="1" applyFont="1" applyBorder="1" applyAlignment="1">
      <alignment horizontal="right" vertical="center" shrinkToFit="1"/>
    </xf>
    <xf numFmtId="0" fontId="21" fillId="33" borderId="12" xfId="0" applyFont="1" applyFill="1" applyBorder="1" applyAlignment="1">
      <alignment horizontal="distributed" vertical="center"/>
    </xf>
    <xf numFmtId="0" fontId="22" fillId="0" borderId="33" xfId="0" applyFont="1" applyBorder="1" applyAlignment="1">
      <alignment horizontal="center" vertical="top"/>
    </xf>
    <xf numFmtId="0" fontId="17" fillId="0" borderId="35" xfId="0" applyFont="1" applyBorder="1" applyAlignment="1">
      <alignment horizontal="distributed" vertical="center" shrinkToFit="1"/>
    </xf>
    <xf numFmtId="177" fontId="17" fillId="33" borderId="27" xfId="0" applyNumberFormat="1" applyFont="1" applyFill="1" applyBorder="1" applyAlignment="1">
      <alignment vertical="center"/>
    </xf>
    <xf numFmtId="177" fontId="17" fillId="33" borderId="14" xfId="0" applyNumberFormat="1" applyFont="1" applyFill="1" applyBorder="1" applyAlignment="1">
      <alignment vertical="center"/>
    </xf>
    <xf numFmtId="177" fontId="17" fillId="33" borderId="12" xfId="0" applyNumberFormat="1" applyFont="1" applyFill="1" applyBorder="1" applyAlignment="1">
      <alignment vertical="center"/>
    </xf>
    <xf numFmtId="177" fontId="17" fillId="33" borderId="0" xfId="0" applyNumberFormat="1" applyFont="1" applyFill="1" applyBorder="1" applyAlignment="1">
      <alignment vertical="center"/>
    </xf>
    <xf numFmtId="177" fontId="17" fillId="33" borderId="33" xfId="0" applyNumberFormat="1" applyFont="1" applyFill="1" applyBorder="1" applyAlignment="1">
      <alignment vertical="center"/>
    </xf>
    <xf numFmtId="177" fontId="17" fillId="0" borderId="0" xfId="0" applyNumberFormat="1" applyFont="1" applyBorder="1" applyAlignment="1">
      <alignment vertical="center" shrinkToFit="1"/>
    </xf>
    <xf numFmtId="177" fontId="17" fillId="0" borderId="12" xfId="0" applyNumberFormat="1" applyFont="1" applyBorder="1" applyAlignment="1">
      <alignment vertical="center" shrinkToFit="1"/>
    </xf>
    <xf numFmtId="0" fontId="23" fillId="0" borderId="0" xfId="0" applyFont="1" applyAlignment="1">
      <alignment/>
    </xf>
    <xf numFmtId="177" fontId="17" fillId="33" borderId="11" xfId="0" applyNumberFormat="1" applyFont="1" applyFill="1" applyBorder="1" applyAlignment="1">
      <alignment vertical="center"/>
    </xf>
    <xf numFmtId="177" fontId="91" fillId="33" borderId="11" xfId="0" applyNumberFormat="1" applyFont="1" applyFill="1" applyBorder="1" applyAlignment="1">
      <alignment vertical="center"/>
    </xf>
    <xf numFmtId="177" fontId="91" fillId="33" borderId="12" xfId="0" applyNumberFormat="1" applyFont="1" applyFill="1" applyBorder="1" applyAlignment="1">
      <alignment vertical="center"/>
    </xf>
    <xf numFmtId="177" fontId="17" fillId="0" borderId="11" xfId="0" applyNumberFormat="1" applyFont="1" applyBorder="1" applyAlignment="1">
      <alignment horizontal="right" vertical="center" shrinkToFit="1"/>
    </xf>
    <xf numFmtId="177" fontId="24" fillId="0" borderId="20" xfId="0" applyNumberFormat="1" applyFont="1" applyBorder="1" applyAlignment="1">
      <alignment vertical="center" shrinkToFit="1"/>
    </xf>
    <xf numFmtId="0" fontId="17" fillId="0" borderId="0" xfId="0" applyFont="1" applyAlignment="1">
      <alignment vertical="center" shrinkToFit="1"/>
    </xf>
    <xf numFmtId="0" fontId="17" fillId="0" borderId="33" xfId="0" applyFont="1" applyBorder="1" applyAlignment="1">
      <alignment horizontal="right"/>
    </xf>
    <xf numFmtId="177" fontId="17" fillId="0" borderId="11" xfId="0" applyNumberFormat="1" applyFont="1" applyBorder="1" applyAlignment="1">
      <alignment vertical="center"/>
    </xf>
    <xf numFmtId="177" fontId="17" fillId="0" borderId="12" xfId="0" applyNumberFormat="1" applyFont="1" applyBorder="1" applyAlignment="1">
      <alignment vertical="center"/>
    </xf>
    <xf numFmtId="177" fontId="24" fillId="0" borderId="10" xfId="0" applyNumberFormat="1" applyFont="1" applyBorder="1" applyAlignment="1">
      <alignment horizontal="right" vertical="center" shrinkToFit="1"/>
    </xf>
    <xf numFmtId="177" fontId="24" fillId="0" borderId="21" xfId="0" applyNumberFormat="1" applyFont="1" applyBorder="1" applyAlignment="1">
      <alignment horizontal="right" vertical="center" shrinkToFit="1"/>
    </xf>
    <xf numFmtId="0" fontId="25" fillId="0" borderId="33" xfId="0" applyFont="1" applyBorder="1" applyAlignment="1">
      <alignment horizontal="left" vertical="top"/>
    </xf>
    <xf numFmtId="0" fontId="92" fillId="0" borderId="35" xfId="0" applyFont="1" applyBorder="1" applyAlignment="1">
      <alignment horizontal="center" vertical="center" shrinkToFit="1"/>
    </xf>
    <xf numFmtId="0" fontId="87" fillId="33" borderId="11" xfId="0" applyFont="1" applyFill="1" applyBorder="1" applyAlignment="1">
      <alignment horizontal="right" vertical="center" shrinkToFit="1"/>
    </xf>
    <xf numFmtId="0" fontId="87" fillId="33" borderId="12" xfId="0" applyFont="1" applyFill="1" applyBorder="1" applyAlignment="1">
      <alignment horizontal="right" vertical="center" shrinkToFit="1"/>
    </xf>
    <xf numFmtId="0" fontId="87" fillId="33" borderId="27" xfId="0" applyFont="1" applyFill="1" applyBorder="1" applyAlignment="1">
      <alignment horizontal="right" vertical="center" shrinkToFit="1"/>
    </xf>
    <xf numFmtId="0" fontId="87" fillId="33" borderId="14" xfId="0" applyFont="1" applyFill="1" applyBorder="1" applyAlignment="1">
      <alignment horizontal="right" vertical="center" shrinkToFit="1"/>
    </xf>
    <xf numFmtId="0" fontId="87" fillId="33" borderId="12" xfId="0" applyFont="1" applyFill="1" applyBorder="1" applyAlignment="1">
      <alignment horizontal="right" vertical="center"/>
    </xf>
    <xf numFmtId="0" fontId="92" fillId="33" borderId="11" xfId="0" applyFont="1" applyFill="1" applyBorder="1" applyAlignment="1">
      <alignment horizontal="right" vertical="center" shrinkToFit="1"/>
    </xf>
    <xf numFmtId="0" fontId="92" fillId="33" borderId="12" xfId="0" applyFont="1" applyFill="1" applyBorder="1" applyAlignment="1">
      <alignment horizontal="right" vertical="center" shrinkToFit="1"/>
    </xf>
    <xf numFmtId="0" fontId="93" fillId="0" borderId="33" xfId="0" applyFont="1" applyBorder="1" applyAlignment="1">
      <alignment horizontal="center" vertical="top"/>
    </xf>
    <xf numFmtId="0" fontId="87" fillId="0" borderId="35" xfId="0" applyFont="1" applyBorder="1" applyAlignment="1">
      <alignment horizontal="center" vertical="center" shrinkToFit="1"/>
    </xf>
    <xf numFmtId="0" fontId="94" fillId="0" borderId="0" xfId="0" applyFont="1" applyAlignment="1">
      <alignment/>
    </xf>
    <xf numFmtId="0" fontId="16" fillId="0" borderId="12" xfId="0" applyFont="1" applyBorder="1" applyAlignment="1">
      <alignment/>
    </xf>
    <xf numFmtId="0" fontId="17" fillId="0" borderId="12" xfId="0" applyFont="1" applyBorder="1" applyAlignment="1">
      <alignment/>
    </xf>
    <xf numFmtId="0" fontId="95" fillId="33" borderId="12" xfId="0" applyFont="1" applyFill="1" applyBorder="1" applyAlignment="1">
      <alignment/>
    </xf>
    <xf numFmtId="0" fontId="92" fillId="33" borderId="12" xfId="0" applyFont="1" applyFill="1" applyBorder="1" applyAlignment="1">
      <alignment horizontal="center" vertical="center"/>
    </xf>
    <xf numFmtId="0" fontId="95" fillId="0" borderId="12" xfId="0" applyFont="1" applyBorder="1" applyAlignment="1">
      <alignment/>
    </xf>
    <xf numFmtId="0" fontId="16" fillId="33" borderId="0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distributed" vertical="center" wrapText="1"/>
    </xf>
    <xf numFmtId="0" fontId="17" fillId="33" borderId="12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right" vertical="center"/>
    </xf>
    <xf numFmtId="0" fontId="17" fillId="33" borderId="12" xfId="0" applyFont="1" applyFill="1" applyBorder="1" applyAlignment="1">
      <alignment horizontal="center" vertical="center"/>
    </xf>
    <xf numFmtId="177" fontId="16" fillId="0" borderId="23" xfId="0" applyNumberFormat="1" applyFont="1" applyBorder="1" applyAlignment="1">
      <alignment horizontal="right" vertical="center" shrinkToFit="1"/>
    </xf>
    <xf numFmtId="177" fontId="87" fillId="0" borderId="23" xfId="0" applyNumberFormat="1" applyFont="1" applyBorder="1" applyAlignment="1">
      <alignment horizontal="right" vertical="center" shrinkToFit="1"/>
    </xf>
    <xf numFmtId="177" fontId="17" fillId="0" borderId="23" xfId="0" applyNumberFormat="1" applyFont="1" applyBorder="1" applyAlignment="1">
      <alignment horizontal="right" vertical="center" shrinkToFit="1"/>
    </xf>
    <xf numFmtId="177" fontId="24" fillId="0" borderId="10" xfId="0" applyNumberFormat="1" applyFont="1" applyBorder="1" applyAlignment="1">
      <alignment vertical="center" shrinkToFit="1"/>
    </xf>
    <xf numFmtId="177" fontId="89" fillId="0" borderId="36" xfId="0" applyNumberFormat="1" applyFont="1" applyBorder="1" applyAlignment="1">
      <alignment horizontal="right" vertical="center" shrinkToFit="1"/>
    </xf>
    <xf numFmtId="177" fontId="19" fillId="0" borderId="19" xfId="0" applyNumberFormat="1" applyFont="1" applyBorder="1" applyAlignment="1">
      <alignment horizontal="right" vertical="center" shrinkToFit="1"/>
    </xf>
    <xf numFmtId="0" fontId="77" fillId="0" borderId="37" xfId="0" applyFont="1" applyBorder="1" applyAlignment="1">
      <alignment vertical="center" shrinkToFit="1"/>
    </xf>
    <xf numFmtId="177" fontId="87" fillId="0" borderId="37" xfId="0" applyNumberFormat="1" applyFont="1" applyBorder="1" applyAlignment="1">
      <alignment vertical="center" shrinkToFit="1"/>
    </xf>
    <xf numFmtId="0" fontId="96" fillId="34" borderId="11" xfId="0" applyFont="1" applyFill="1" applyBorder="1" applyAlignment="1">
      <alignment horizontal="right" vertical="center" shrinkToFit="1"/>
    </xf>
    <xf numFmtId="0" fontId="15" fillId="34" borderId="13" xfId="0" applyFont="1" applyFill="1" applyBorder="1" applyAlignment="1">
      <alignment horizontal="center" vertical="center"/>
    </xf>
    <xf numFmtId="0" fontId="16" fillId="34" borderId="12" xfId="0" applyFont="1" applyFill="1" applyBorder="1" applyAlignment="1">
      <alignment horizontal="distributed" vertical="center"/>
    </xf>
    <xf numFmtId="0" fontId="10" fillId="33" borderId="11" xfId="0" applyFont="1" applyFill="1" applyBorder="1" applyAlignment="1">
      <alignment horizontal="right" vertical="center" shrinkToFit="1"/>
    </xf>
    <xf numFmtId="0" fontId="10" fillId="33" borderId="12" xfId="0" applyFont="1" applyFill="1" applyBorder="1" applyAlignment="1">
      <alignment horizontal="right" vertical="center" shrinkToFit="1"/>
    </xf>
    <xf numFmtId="0" fontId="94" fillId="33" borderId="11" xfId="0" applyFont="1" applyFill="1" applyBorder="1" applyAlignment="1">
      <alignment horizontal="right" vertical="center" shrinkToFit="1"/>
    </xf>
    <xf numFmtId="0" fontId="10" fillId="33" borderId="12" xfId="0" applyFont="1" applyFill="1" applyBorder="1" applyAlignment="1">
      <alignment horizontal="right" vertical="center"/>
    </xf>
    <xf numFmtId="0" fontId="16" fillId="33" borderId="0" xfId="0" applyFont="1" applyFill="1" applyBorder="1" applyAlignment="1">
      <alignment horizontal="right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177" fontId="17" fillId="0" borderId="12" xfId="0" applyNumberFormat="1" applyFont="1" applyBorder="1" applyAlignment="1">
      <alignment/>
    </xf>
    <xf numFmtId="0" fontId="95" fillId="33" borderId="12" xfId="0" applyFont="1" applyFill="1" applyBorder="1" applyAlignment="1">
      <alignment horizontal="right" vertical="center"/>
    </xf>
    <xf numFmtId="0" fontId="95" fillId="0" borderId="12" xfId="0" applyFont="1" applyBorder="1" applyAlignment="1">
      <alignment horizontal="right" vertical="center"/>
    </xf>
    <xf numFmtId="0" fontId="23" fillId="0" borderId="0" xfId="0" applyFont="1" applyAlignment="1">
      <alignment horizontal="right"/>
    </xf>
    <xf numFmtId="0" fontId="16" fillId="0" borderId="35" xfId="0" applyFont="1" applyBorder="1" applyAlignment="1">
      <alignment horizontal="right" vertical="center" shrinkToFit="1"/>
    </xf>
    <xf numFmtId="177" fontId="16" fillId="33" borderId="11" xfId="0" applyNumberFormat="1" applyFont="1" applyFill="1" applyBorder="1" applyAlignment="1">
      <alignment horizontal="right" vertical="center"/>
    </xf>
    <xf numFmtId="177" fontId="17" fillId="33" borderId="12" xfId="0" applyNumberFormat="1" applyFont="1" applyFill="1" applyBorder="1" applyAlignment="1">
      <alignment horizontal="right" vertical="center"/>
    </xf>
    <xf numFmtId="177" fontId="17" fillId="33" borderId="0" xfId="0" applyNumberFormat="1" applyFont="1" applyFill="1" applyBorder="1" applyAlignment="1">
      <alignment horizontal="right" vertical="center"/>
    </xf>
    <xf numFmtId="177" fontId="17" fillId="33" borderId="33" xfId="0" applyNumberFormat="1" applyFont="1" applyFill="1" applyBorder="1" applyAlignment="1">
      <alignment horizontal="right" vertical="center"/>
    </xf>
    <xf numFmtId="177" fontId="17" fillId="0" borderId="0" xfId="0" applyNumberFormat="1" applyFont="1" applyBorder="1" applyAlignment="1">
      <alignment horizontal="right" vertical="center" shrinkToFit="1"/>
    </xf>
    <xf numFmtId="177" fontId="17" fillId="0" borderId="12" xfId="0" applyNumberFormat="1" applyFont="1" applyBorder="1" applyAlignment="1">
      <alignment horizontal="right" vertical="center" shrinkToFit="1"/>
    </xf>
    <xf numFmtId="177" fontId="16" fillId="34" borderId="12" xfId="0" applyNumberFormat="1" applyFont="1" applyFill="1" applyBorder="1" applyAlignment="1">
      <alignment horizontal="right" vertical="center"/>
    </xf>
    <xf numFmtId="0" fontId="22" fillId="0" borderId="33" xfId="0" applyFont="1" applyBorder="1" applyAlignment="1">
      <alignment horizontal="right" vertical="top"/>
    </xf>
    <xf numFmtId="177" fontId="86" fillId="33" borderId="11" xfId="0" applyNumberFormat="1" applyFont="1" applyFill="1" applyBorder="1" applyAlignment="1">
      <alignment horizontal="right" vertical="center"/>
    </xf>
    <xf numFmtId="177" fontId="86" fillId="33" borderId="12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right" vertical="center" shrinkToFit="1"/>
    </xf>
    <xf numFmtId="177" fontId="16" fillId="0" borderId="11" xfId="0" applyNumberFormat="1" applyFont="1" applyBorder="1" applyAlignment="1">
      <alignment horizontal="right" vertical="center"/>
    </xf>
    <xf numFmtId="177" fontId="16" fillId="0" borderId="12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horizontal="right"/>
    </xf>
    <xf numFmtId="177" fontId="16" fillId="33" borderId="27" xfId="0" applyNumberFormat="1" applyFont="1" applyFill="1" applyBorder="1" applyAlignment="1">
      <alignment horizontal="right" vertical="center"/>
    </xf>
    <xf numFmtId="177" fontId="16" fillId="33" borderId="14" xfId="0" applyNumberFormat="1" applyFont="1" applyFill="1" applyBorder="1" applyAlignment="1">
      <alignment horizontal="right" vertical="center"/>
    </xf>
    <xf numFmtId="0" fontId="23" fillId="34" borderId="0" xfId="0" applyFont="1" applyFill="1" applyAlignment="1">
      <alignment horizontal="right" vertical="center"/>
    </xf>
    <xf numFmtId="0" fontId="16" fillId="0" borderId="23" xfId="0" applyFont="1" applyBorder="1" applyAlignment="1">
      <alignment horizontal="center" vertical="center" shrinkToFit="1"/>
    </xf>
    <xf numFmtId="177" fontId="16" fillId="33" borderId="0" xfId="0" applyNumberFormat="1" applyFont="1" applyFill="1" applyBorder="1" applyAlignment="1">
      <alignment horizontal="distributed" vertical="center"/>
    </xf>
    <xf numFmtId="0" fontId="15" fillId="33" borderId="33" xfId="0" applyFont="1" applyFill="1" applyBorder="1" applyAlignment="1">
      <alignment horizontal="center"/>
    </xf>
    <xf numFmtId="0" fontId="16" fillId="33" borderId="33" xfId="0" applyFont="1" applyFill="1" applyBorder="1" applyAlignment="1">
      <alignment horizontal="center"/>
    </xf>
    <xf numFmtId="0" fontId="97" fillId="0" borderId="0" xfId="0" applyFont="1" applyAlignment="1">
      <alignment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horizontal="left" vertical="center"/>
    </xf>
    <xf numFmtId="177" fontId="97" fillId="0" borderId="0" xfId="0" applyNumberFormat="1" applyFont="1" applyAlignment="1">
      <alignment shrinkToFit="1"/>
    </xf>
    <xf numFmtId="0" fontId="94" fillId="33" borderId="12" xfId="0" applyFont="1" applyFill="1" applyBorder="1" applyAlignment="1">
      <alignment horizontal="right" vertical="center" shrinkToFit="1"/>
    </xf>
    <xf numFmtId="0" fontId="94" fillId="33" borderId="12" xfId="0" applyFont="1" applyFill="1" applyBorder="1" applyAlignment="1">
      <alignment horizontal="right" vertical="center"/>
    </xf>
    <xf numFmtId="0" fontId="15" fillId="33" borderId="12" xfId="0" applyFont="1" applyFill="1" applyBorder="1" applyAlignment="1">
      <alignment horizontal="right" vertical="center"/>
    </xf>
    <xf numFmtId="177" fontId="16" fillId="33" borderId="38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horizontal="center" shrinkToFit="1"/>
    </xf>
    <xf numFmtId="0" fontId="15" fillId="34" borderId="12" xfId="0" applyFont="1" applyFill="1" applyBorder="1" applyAlignment="1">
      <alignment horizontal="right" vertical="center" shrinkToFit="1"/>
    </xf>
    <xf numFmtId="0" fontId="15" fillId="34" borderId="11" xfId="0" applyFont="1" applyFill="1" applyBorder="1" applyAlignment="1">
      <alignment horizontal="right" vertical="center" shrinkToFit="1"/>
    </xf>
    <xf numFmtId="0" fontId="15" fillId="34" borderId="12" xfId="0" applyFont="1" applyFill="1" applyBorder="1" applyAlignment="1">
      <alignment horizontal="right" vertical="center"/>
    </xf>
    <xf numFmtId="0" fontId="85" fillId="34" borderId="11" xfId="0" applyFont="1" applyFill="1" applyBorder="1" applyAlignment="1">
      <alignment horizontal="right" vertical="center" shrinkToFit="1"/>
    </xf>
    <xf numFmtId="0" fontId="85" fillId="33" borderId="12" xfId="0" applyFont="1" applyFill="1" applyBorder="1" applyAlignment="1">
      <alignment horizontal="right" vertical="center" shrinkToFit="1"/>
    </xf>
    <xf numFmtId="0" fontId="19" fillId="0" borderId="0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9" fillId="0" borderId="22" xfId="0" applyFont="1" applyBorder="1" applyAlignment="1">
      <alignment horizontal="center" vertical="center" shrinkToFit="1"/>
    </xf>
    <xf numFmtId="0" fontId="19" fillId="0" borderId="21" xfId="0" applyFont="1" applyBorder="1" applyAlignment="1">
      <alignment horizontal="center" vertical="center" shrinkToFit="1"/>
    </xf>
    <xf numFmtId="177" fontId="16" fillId="33" borderId="14" xfId="0" applyNumberFormat="1" applyFont="1" applyFill="1" applyBorder="1" applyAlignment="1">
      <alignment horizontal="distributed" vertical="center"/>
    </xf>
    <xf numFmtId="177" fontId="16" fillId="33" borderId="13" xfId="0" applyNumberFormat="1" applyFont="1" applyFill="1" applyBorder="1" applyAlignment="1">
      <alignment horizontal="distributed" vertical="center"/>
    </xf>
    <xf numFmtId="0" fontId="19" fillId="0" borderId="23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center" vertical="center" shrinkToFit="1"/>
    </xf>
    <xf numFmtId="0" fontId="19" fillId="0" borderId="34" xfId="0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distributed" vertical="center" shrinkToFit="1"/>
    </xf>
    <xf numFmtId="0" fontId="16" fillId="0" borderId="34" xfId="0" applyFont="1" applyBorder="1" applyAlignment="1">
      <alignment vertical="center" shrinkToFit="1"/>
    </xf>
    <xf numFmtId="0" fontId="9" fillId="0" borderId="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77" fontId="16" fillId="33" borderId="14" xfId="0" applyNumberFormat="1" applyFont="1" applyFill="1" applyBorder="1" applyAlignment="1">
      <alignment horizontal="center" vertical="center"/>
    </xf>
    <xf numFmtId="177" fontId="16" fillId="33" borderId="13" xfId="0" applyNumberFormat="1" applyFont="1" applyFill="1" applyBorder="1" applyAlignment="1">
      <alignment horizontal="center" vertical="center"/>
    </xf>
    <xf numFmtId="0" fontId="16" fillId="0" borderId="13" xfId="0" applyFont="1" applyBorder="1" applyAlignment="1">
      <alignment horizontal="right" vertical="center"/>
    </xf>
    <xf numFmtId="0" fontId="16" fillId="0" borderId="39" xfId="0" applyFont="1" applyBorder="1" applyAlignment="1">
      <alignment horizontal="right" vertical="center"/>
    </xf>
    <xf numFmtId="177" fontId="16" fillId="33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right" vertical="center" shrinkToFit="1"/>
    </xf>
    <xf numFmtId="0" fontId="19" fillId="0" borderId="26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0" fontId="19" fillId="0" borderId="40" xfId="0" applyFont="1" applyBorder="1" applyAlignment="1">
      <alignment horizontal="center" shrinkToFit="1"/>
    </xf>
    <xf numFmtId="0" fontId="16" fillId="0" borderId="40" xfId="0" applyFont="1" applyBorder="1" applyAlignment="1">
      <alignment horizontal="center" shrinkToFit="1"/>
    </xf>
    <xf numFmtId="0" fontId="16" fillId="0" borderId="0" xfId="0" applyFont="1" applyBorder="1" applyAlignment="1">
      <alignment horizontal="center" shrinkToFit="1"/>
    </xf>
    <xf numFmtId="0" fontId="19" fillId="0" borderId="31" xfId="0" applyFont="1" applyBorder="1" applyAlignment="1">
      <alignment horizontal="center" vertical="center" shrinkToFit="1"/>
    </xf>
    <xf numFmtId="0" fontId="19" fillId="0" borderId="41" xfId="0" applyFont="1" applyBorder="1" applyAlignment="1">
      <alignment horizontal="center" shrinkToFit="1"/>
    </xf>
    <xf numFmtId="0" fontId="9" fillId="0" borderId="33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13" xfId="0" applyFont="1" applyBorder="1" applyAlignment="1">
      <alignment/>
    </xf>
    <xf numFmtId="0" fontId="8" fillId="0" borderId="22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9" xfId="0" applyFont="1" applyBorder="1" applyAlignment="1">
      <alignment horizontal="distributed" vertical="center"/>
    </xf>
    <xf numFmtId="0" fontId="7" fillId="0" borderId="34" xfId="0" applyFont="1" applyBorder="1" applyAlignment="1">
      <alignment vertical="center"/>
    </xf>
    <xf numFmtId="0" fontId="11" fillId="0" borderId="40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0"/>
  <sheetViews>
    <sheetView tabSelected="1" zoomScale="130" zoomScaleNormal="130" zoomScalePageLayoutView="0" workbookViewId="0" topLeftCell="A1">
      <selection activeCell="V37" sqref="V37"/>
    </sheetView>
  </sheetViews>
  <sheetFormatPr defaultColWidth="9.00390625" defaultRowHeight="13.5" outlineLevelRow="2"/>
  <cols>
    <col min="1" max="1" width="2.875" style="116" customWidth="1"/>
    <col min="2" max="2" width="6.125" style="2" customWidth="1"/>
    <col min="3" max="3" width="4.375" style="2" customWidth="1"/>
    <col min="4" max="4" width="4.50390625" style="294" customWidth="1"/>
    <col min="5" max="5" width="6.375" style="271" customWidth="1"/>
    <col min="6" max="6" width="0.6171875" style="2" customWidth="1"/>
    <col min="7" max="7" width="2.875" style="116" customWidth="1"/>
    <col min="8" max="8" width="6.875" style="2" customWidth="1"/>
    <col min="9" max="9" width="4.375" style="2" customWidth="1"/>
    <col min="10" max="10" width="4.625" style="251" customWidth="1"/>
    <col min="11" max="11" width="6.375" style="271" customWidth="1"/>
    <col min="12" max="12" width="0.6171875" style="2" customWidth="1"/>
    <col min="13" max="13" width="2.875" style="116" customWidth="1"/>
    <col min="14" max="14" width="6.125" style="2" customWidth="1"/>
    <col min="15" max="15" width="5.25390625" style="2" customWidth="1"/>
    <col min="16" max="16" width="4.50390625" style="251" customWidth="1"/>
    <col min="17" max="17" width="6.375" style="271" customWidth="1"/>
    <col min="18" max="18" width="0.6171875" style="2" customWidth="1"/>
    <col min="19" max="19" width="2.875" style="116" customWidth="1"/>
    <col min="20" max="20" width="6.75390625" style="2" customWidth="1"/>
    <col min="21" max="21" width="4.75390625" style="2" customWidth="1"/>
    <col min="22" max="22" width="4.875" style="251" customWidth="1"/>
    <col min="23" max="23" width="6.375" style="271" customWidth="1"/>
    <col min="24" max="16384" width="9.00390625" style="2" customWidth="1"/>
  </cols>
  <sheetData>
    <row r="1" spans="1:23" s="1" customFormat="1" ht="24" customHeight="1">
      <c r="A1" s="375" t="s">
        <v>187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</row>
    <row r="2" spans="1:23" s="1" customFormat="1" ht="18" customHeight="1">
      <c r="A2" s="185"/>
      <c r="B2" s="185"/>
      <c r="C2" s="185"/>
      <c r="D2" s="292"/>
      <c r="E2" s="262"/>
      <c r="F2" s="186"/>
      <c r="G2" s="185"/>
      <c r="H2" s="283" t="s">
        <v>172</v>
      </c>
      <c r="J2" s="258"/>
      <c r="K2" s="271"/>
      <c r="L2" s="186"/>
      <c r="M2" s="185"/>
      <c r="O2" s="185"/>
      <c r="P2" s="245"/>
      <c r="Q2" s="262"/>
      <c r="R2" s="186"/>
      <c r="S2" s="185"/>
      <c r="T2" s="185"/>
      <c r="V2" s="258"/>
      <c r="W2" s="278" t="s">
        <v>188</v>
      </c>
    </row>
    <row r="3" spans="1:23" s="149" customFormat="1" ht="20.25" customHeight="1">
      <c r="A3" s="376" t="s">
        <v>156</v>
      </c>
      <c r="B3" s="377"/>
      <c r="C3" s="377"/>
      <c r="D3" s="377"/>
      <c r="E3" s="378"/>
      <c r="F3" s="148"/>
      <c r="G3" s="377" t="s">
        <v>156</v>
      </c>
      <c r="H3" s="377"/>
      <c r="I3" s="377"/>
      <c r="J3" s="377"/>
      <c r="K3" s="377"/>
      <c r="L3" s="148"/>
      <c r="M3" s="377" t="s">
        <v>156</v>
      </c>
      <c r="N3" s="377"/>
      <c r="O3" s="377"/>
      <c r="P3" s="377"/>
      <c r="Q3" s="377"/>
      <c r="R3" s="148"/>
      <c r="S3" s="376" t="s">
        <v>180</v>
      </c>
      <c r="T3" s="377"/>
      <c r="U3" s="377"/>
      <c r="V3" s="377"/>
      <c r="W3" s="378"/>
    </row>
    <row r="4" spans="1:23" s="183" customFormat="1" ht="20.25" customHeight="1" thickBot="1">
      <c r="A4" s="211" t="s">
        <v>5</v>
      </c>
      <c r="B4" s="212" t="s">
        <v>2</v>
      </c>
      <c r="C4" s="213" t="s">
        <v>3</v>
      </c>
      <c r="D4" s="293" t="s">
        <v>4</v>
      </c>
      <c r="E4" s="263" t="s">
        <v>4</v>
      </c>
      <c r="F4" s="161"/>
      <c r="G4" s="214" t="s">
        <v>5</v>
      </c>
      <c r="H4" s="212" t="s">
        <v>2</v>
      </c>
      <c r="I4" s="213" t="s">
        <v>3</v>
      </c>
      <c r="J4" s="284" t="s">
        <v>4</v>
      </c>
      <c r="K4" s="263" t="s">
        <v>4</v>
      </c>
      <c r="L4" s="161"/>
      <c r="M4" s="214" t="s">
        <v>5</v>
      </c>
      <c r="N4" s="212" t="s">
        <v>2</v>
      </c>
      <c r="O4" s="213" t="s">
        <v>3</v>
      </c>
      <c r="P4" s="284" t="s">
        <v>4</v>
      </c>
      <c r="Q4" s="263" t="s">
        <v>4</v>
      </c>
      <c r="R4" s="161"/>
      <c r="S4" s="214" t="s">
        <v>5</v>
      </c>
      <c r="T4" s="212" t="s">
        <v>2</v>
      </c>
      <c r="U4" s="213" t="s">
        <v>3</v>
      </c>
      <c r="V4" s="284" t="s">
        <v>4</v>
      </c>
      <c r="W4" s="263" t="s">
        <v>4</v>
      </c>
    </row>
    <row r="5" spans="1:23" s="123" customFormat="1" ht="17.25" customHeight="1" outlineLevel="2">
      <c r="A5" s="200">
        <v>1</v>
      </c>
      <c r="B5" s="201" t="s">
        <v>6</v>
      </c>
      <c r="C5" s="209">
        <v>321</v>
      </c>
      <c r="D5" s="359">
        <v>335</v>
      </c>
      <c r="E5" s="264">
        <f>180*D5</f>
        <v>60300</v>
      </c>
      <c r="F5" s="127"/>
      <c r="G5" s="203">
        <v>41</v>
      </c>
      <c r="H5" s="204" t="s">
        <v>106</v>
      </c>
      <c r="I5" s="209">
        <v>196</v>
      </c>
      <c r="J5" s="359">
        <v>196</v>
      </c>
      <c r="K5" s="264">
        <f>180*J5</f>
        <v>35280</v>
      </c>
      <c r="L5" s="127"/>
      <c r="M5" s="206">
        <v>81</v>
      </c>
      <c r="N5" s="207" t="s">
        <v>104</v>
      </c>
      <c r="O5" s="209">
        <v>618</v>
      </c>
      <c r="P5" s="359">
        <v>618</v>
      </c>
      <c r="Q5" s="264">
        <f>180*P5</f>
        <v>111240</v>
      </c>
      <c r="R5" s="127"/>
      <c r="S5" s="203">
        <v>1</v>
      </c>
      <c r="T5" s="204" t="s">
        <v>8</v>
      </c>
      <c r="U5" s="209">
        <v>877</v>
      </c>
      <c r="V5" s="209"/>
      <c r="W5" s="272">
        <f>180*V5</f>
        <v>0</v>
      </c>
    </row>
    <row r="6" spans="1:23" s="123" customFormat="1" ht="17.25" customHeight="1" outlineLevel="2">
      <c r="A6" s="124">
        <v>2</v>
      </c>
      <c r="B6" s="125" t="s">
        <v>9</v>
      </c>
      <c r="C6" s="122">
        <v>132</v>
      </c>
      <c r="D6" s="358">
        <v>132</v>
      </c>
      <c r="E6" s="264">
        <f>180*D6</f>
        <v>23760</v>
      </c>
      <c r="F6" s="127"/>
      <c r="G6" s="128">
        <v>42</v>
      </c>
      <c r="H6" s="129" t="s">
        <v>7</v>
      </c>
      <c r="I6" s="209">
        <v>462</v>
      </c>
      <c r="J6" s="359">
        <v>462</v>
      </c>
      <c r="K6" s="264">
        <f>180*J6</f>
        <v>83160</v>
      </c>
      <c r="L6" s="127"/>
      <c r="M6" s="128">
        <v>82</v>
      </c>
      <c r="N6" s="129" t="s">
        <v>112</v>
      </c>
      <c r="O6" s="209">
        <v>296</v>
      </c>
      <c r="P6" s="209"/>
      <c r="Q6" s="264">
        <f aca="true" t="shared" si="0" ref="Q6:Q20">180*P6</f>
        <v>0</v>
      </c>
      <c r="R6" s="127"/>
      <c r="S6" s="128">
        <v>2</v>
      </c>
      <c r="T6" s="129" t="s">
        <v>11</v>
      </c>
      <c r="U6" s="122">
        <v>536</v>
      </c>
      <c r="V6" s="358">
        <v>536</v>
      </c>
      <c r="W6" s="266">
        <f>180*V6</f>
        <v>96480</v>
      </c>
    </row>
    <row r="7" spans="1:23" s="123" customFormat="1" ht="17.25" customHeight="1" outlineLevel="2">
      <c r="A7" s="124">
        <v>3</v>
      </c>
      <c r="B7" s="125" t="s">
        <v>11</v>
      </c>
      <c r="C7" s="122">
        <v>373</v>
      </c>
      <c r="D7" s="358">
        <v>373</v>
      </c>
      <c r="E7" s="264">
        <f aca="true" t="shared" si="1" ref="E7:F41">180*D7</f>
        <v>67140</v>
      </c>
      <c r="F7" s="127"/>
      <c r="G7" s="128">
        <v>43</v>
      </c>
      <c r="H7" s="129" t="s">
        <v>10</v>
      </c>
      <c r="I7" s="209">
        <v>332</v>
      </c>
      <c r="J7" s="209"/>
      <c r="K7" s="264">
        <f aca="true" t="shared" si="2" ref="K7:K44">180*J7</f>
        <v>0</v>
      </c>
      <c r="L7" s="127"/>
      <c r="M7" s="128">
        <v>83</v>
      </c>
      <c r="N7" s="129" t="s">
        <v>113</v>
      </c>
      <c r="O7" s="209">
        <v>634</v>
      </c>
      <c r="P7" s="359">
        <v>634</v>
      </c>
      <c r="Q7" s="264">
        <f t="shared" si="0"/>
        <v>114120</v>
      </c>
      <c r="R7" s="127"/>
      <c r="S7" s="128">
        <v>3</v>
      </c>
      <c r="T7" s="129" t="s">
        <v>13</v>
      </c>
      <c r="U7" s="122">
        <v>300</v>
      </c>
      <c r="V7" s="358">
        <v>300</v>
      </c>
      <c r="W7" s="266">
        <f aca="true" t="shared" si="3" ref="W7:W46">180*V7</f>
        <v>54000</v>
      </c>
    </row>
    <row r="8" spans="1:23" s="123" customFormat="1" ht="17.25" customHeight="1" outlineLevel="2">
      <c r="A8" s="124">
        <v>4</v>
      </c>
      <c r="B8" s="125" t="s">
        <v>14</v>
      </c>
      <c r="C8" s="122">
        <v>180</v>
      </c>
      <c r="D8" s="358">
        <v>180</v>
      </c>
      <c r="E8" s="264">
        <f t="shared" si="1"/>
        <v>32400</v>
      </c>
      <c r="F8" s="127"/>
      <c r="G8" s="128">
        <v>44</v>
      </c>
      <c r="H8" s="129" t="s">
        <v>12</v>
      </c>
      <c r="I8" s="209">
        <v>285</v>
      </c>
      <c r="J8" s="359">
        <v>310</v>
      </c>
      <c r="K8" s="264">
        <f t="shared" si="2"/>
        <v>55800</v>
      </c>
      <c r="L8" s="127"/>
      <c r="M8" s="128">
        <v>84</v>
      </c>
      <c r="N8" s="129" t="s">
        <v>114</v>
      </c>
      <c r="O8" s="209">
        <v>185</v>
      </c>
      <c r="P8" s="359">
        <v>185</v>
      </c>
      <c r="Q8" s="264">
        <f t="shared" si="0"/>
        <v>33300</v>
      </c>
      <c r="R8" s="127"/>
      <c r="S8" s="128">
        <v>4</v>
      </c>
      <c r="T8" s="129" t="s">
        <v>16</v>
      </c>
      <c r="U8" s="122">
        <v>414</v>
      </c>
      <c r="V8" s="358">
        <v>410</v>
      </c>
      <c r="W8" s="266">
        <f t="shared" si="3"/>
        <v>73800</v>
      </c>
    </row>
    <row r="9" spans="1:23" s="123" customFormat="1" ht="17.25" customHeight="1" outlineLevel="2">
      <c r="A9" s="124">
        <v>5</v>
      </c>
      <c r="B9" s="125" t="s">
        <v>17</v>
      </c>
      <c r="C9" s="122">
        <v>125</v>
      </c>
      <c r="D9" s="358">
        <v>125</v>
      </c>
      <c r="E9" s="264">
        <f t="shared" si="1"/>
        <v>22500</v>
      </c>
      <c r="F9" s="127"/>
      <c r="G9" s="128">
        <v>45</v>
      </c>
      <c r="H9" s="129" t="s">
        <v>15</v>
      </c>
      <c r="I9" s="209">
        <v>400</v>
      </c>
      <c r="J9" s="209"/>
      <c r="K9" s="264">
        <f t="shared" si="2"/>
        <v>0</v>
      </c>
      <c r="L9" s="127"/>
      <c r="M9" s="128">
        <v>85</v>
      </c>
      <c r="N9" s="129" t="s">
        <v>122</v>
      </c>
      <c r="O9" s="209">
        <v>325</v>
      </c>
      <c r="P9" s="359">
        <v>314</v>
      </c>
      <c r="Q9" s="264">
        <f t="shared" si="0"/>
        <v>56520</v>
      </c>
      <c r="R9" s="127"/>
      <c r="S9" s="128">
        <v>5</v>
      </c>
      <c r="T9" s="129" t="s">
        <v>19</v>
      </c>
      <c r="U9" s="122">
        <v>402</v>
      </c>
      <c r="V9" s="358">
        <v>397</v>
      </c>
      <c r="W9" s="266">
        <f t="shared" si="3"/>
        <v>71460</v>
      </c>
    </row>
    <row r="10" spans="1:23" s="123" customFormat="1" ht="17.25" customHeight="1" outlineLevel="2">
      <c r="A10" s="124">
        <v>6</v>
      </c>
      <c r="B10" s="125" t="s">
        <v>20</v>
      </c>
      <c r="C10" s="122">
        <v>324</v>
      </c>
      <c r="D10" s="358">
        <v>324</v>
      </c>
      <c r="E10" s="264">
        <f t="shared" si="1"/>
        <v>58320</v>
      </c>
      <c r="F10" s="127"/>
      <c r="G10" s="131">
        <v>46</v>
      </c>
      <c r="H10" s="132" t="s">
        <v>18</v>
      </c>
      <c r="I10" s="209">
        <v>545</v>
      </c>
      <c r="J10" s="359">
        <v>544</v>
      </c>
      <c r="K10" s="264">
        <f t="shared" si="2"/>
        <v>97920</v>
      </c>
      <c r="L10" s="127"/>
      <c r="M10" s="128">
        <v>86</v>
      </c>
      <c r="N10" s="129" t="s">
        <v>115</v>
      </c>
      <c r="O10" s="290">
        <v>82</v>
      </c>
      <c r="P10" s="290"/>
      <c r="Q10" s="264">
        <f t="shared" si="0"/>
        <v>0</v>
      </c>
      <c r="R10" s="127"/>
      <c r="S10" s="128">
        <v>6</v>
      </c>
      <c r="T10" s="129" t="s">
        <v>22</v>
      </c>
      <c r="U10" s="122">
        <v>664</v>
      </c>
      <c r="V10" s="358">
        <v>669</v>
      </c>
      <c r="W10" s="266">
        <f t="shared" si="3"/>
        <v>120420</v>
      </c>
    </row>
    <row r="11" spans="1:23" s="123" customFormat="1" ht="17.25" customHeight="1" outlineLevel="2">
      <c r="A11" s="124">
        <v>7</v>
      </c>
      <c r="B11" s="125" t="s">
        <v>23</v>
      </c>
      <c r="C11" s="122">
        <v>226</v>
      </c>
      <c r="D11" s="358">
        <v>226</v>
      </c>
      <c r="E11" s="264">
        <f t="shared" si="1"/>
        <v>40680</v>
      </c>
      <c r="F11" s="127"/>
      <c r="G11" s="128">
        <v>47</v>
      </c>
      <c r="H11" s="129" t="s">
        <v>21</v>
      </c>
      <c r="I11" s="209">
        <v>498</v>
      </c>
      <c r="J11" s="359">
        <v>497</v>
      </c>
      <c r="K11" s="264">
        <f t="shared" si="2"/>
        <v>89460</v>
      </c>
      <c r="L11" s="127"/>
      <c r="M11" s="128">
        <v>87</v>
      </c>
      <c r="N11" s="129" t="s">
        <v>116</v>
      </c>
      <c r="O11" s="209">
        <v>77</v>
      </c>
      <c r="P11" s="359">
        <v>77</v>
      </c>
      <c r="Q11" s="264">
        <f t="shared" si="0"/>
        <v>13860</v>
      </c>
      <c r="R11" s="127"/>
      <c r="S11" s="128">
        <v>7</v>
      </c>
      <c r="T11" s="129" t="s">
        <v>25</v>
      </c>
      <c r="U11" s="122">
        <v>492</v>
      </c>
      <c r="V11" s="358">
        <v>492</v>
      </c>
      <c r="W11" s="266">
        <f t="shared" si="3"/>
        <v>88560</v>
      </c>
    </row>
    <row r="12" spans="1:23" s="123" customFormat="1" ht="17.25" customHeight="1" outlineLevel="2">
      <c r="A12" s="124">
        <v>8</v>
      </c>
      <c r="B12" s="125" t="s">
        <v>26</v>
      </c>
      <c r="C12" s="122">
        <v>414</v>
      </c>
      <c r="D12" s="122"/>
      <c r="E12" s="264">
        <f t="shared" si="1"/>
        <v>0</v>
      </c>
      <c r="F12" s="127"/>
      <c r="G12" s="128">
        <v>48</v>
      </c>
      <c r="H12" s="129" t="s">
        <v>24</v>
      </c>
      <c r="I12" s="209">
        <v>209</v>
      </c>
      <c r="J12" s="359">
        <v>206</v>
      </c>
      <c r="K12" s="264">
        <f t="shared" si="2"/>
        <v>37080</v>
      </c>
      <c r="L12" s="127"/>
      <c r="M12" s="128">
        <v>88</v>
      </c>
      <c r="N12" s="129" t="s">
        <v>117</v>
      </c>
      <c r="O12" s="209">
        <v>197</v>
      </c>
      <c r="P12" s="359">
        <v>197</v>
      </c>
      <c r="Q12" s="264">
        <f t="shared" si="0"/>
        <v>35460</v>
      </c>
      <c r="R12" s="127"/>
      <c r="S12" s="128">
        <v>8</v>
      </c>
      <c r="T12" s="129" t="s">
        <v>28</v>
      </c>
      <c r="U12" s="122">
        <v>195</v>
      </c>
      <c r="V12" s="358">
        <v>193</v>
      </c>
      <c r="W12" s="266">
        <f t="shared" si="3"/>
        <v>34740</v>
      </c>
    </row>
    <row r="13" spans="1:23" s="123" customFormat="1" ht="17.25" customHeight="1" outlineLevel="2">
      <c r="A13" s="124">
        <v>9</v>
      </c>
      <c r="B13" s="125" t="s">
        <v>29</v>
      </c>
      <c r="C13" s="122">
        <v>360</v>
      </c>
      <c r="D13" s="122"/>
      <c r="E13" s="264">
        <f t="shared" si="1"/>
        <v>0</v>
      </c>
      <c r="F13" s="127"/>
      <c r="G13" s="128">
        <v>49</v>
      </c>
      <c r="H13" s="129" t="s">
        <v>27</v>
      </c>
      <c r="I13" s="209">
        <v>938</v>
      </c>
      <c r="J13" s="209"/>
      <c r="K13" s="264">
        <f t="shared" si="2"/>
        <v>0</v>
      </c>
      <c r="L13" s="127"/>
      <c r="M13" s="128">
        <v>89</v>
      </c>
      <c r="N13" s="129" t="s">
        <v>118</v>
      </c>
      <c r="O13" s="290">
        <v>257</v>
      </c>
      <c r="P13" s="359">
        <v>258</v>
      </c>
      <c r="Q13" s="264">
        <f t="shared" si="0"/>
        <v>46440</v>
      </c>
      <c r="R13" s="127"/>
      <c r="S13" s="131">
        <v>9</v>
      </c>
      <c r="T13" s="132" t="s">
        <v>31</v>
      </c>
      <c r="U13" s="122">
        <v>236</v>
      </c>
      <c r="V13" s="358">
        <v>236</v>
      </c>
      <c r="W13" s="266">
        <f t="shared" si="3"/>
        <v>42480</v>
      </c>
    </row>
    <row r="14" spans="1:23" s="123" customFormat="1" ht="17.25" customHeight="1" outlineLevel="2">
      <c r="A14" s="124">
        <v>10</v>
      </c>
      <c r="B14" s="125" t="s">
        <v>32</v>
      </c>
      <c r="C14" s="122">
        <v>563</v>
      </c>
      <c r="D14" s="358">
        <v>563</v>
      </c>
      <c r="E14" s="264">
        <f t="shared" si="1"/>
        <v>101340</v>
      </c>
      <c r="F14" s="127"/>
      <c r="G14" s="128">
        <v>50</v>
      </c>
      <c r="H14" s="129" t="s">
        <v>30</v>
      </c>
      <c r="I14" s="209">
        <v>630</v>
      </c>
      <c r="J14" s="209"/>
      <c r="K14" s="264">
        <f t="shared" si="2"/>
        <v>0</v>
      </c>
      <c r="L14" s="127"/>
      <c r="M14" s="128">
        <v>90</v>
      </c>
      <c r="N14" s="129" t="s">
        <v>119</v>
      </c>
      <c r="O14" s="209">
        <v>122</v>
      </c>
      <c r="P14" s="359">
        <v>122</v>
      </c>
      <c r="Q14" s="264">
        <f t="shared" si="0"/>
        <v>21960</v>
      </c>
      <c r="R14" s="127"/>
      <c r="S14" s="128">
        <v>10</v>
      </c>
      <c r="T14" s="129" t="s">
        <v>34</v>
      </c>
      <c r="U14" s="122">
        <v>318</v>
      </c>
      <c r="V14" s="358">
        <v>318</v>
      </c>
      <c r="W14" s="266">
        <f t="shared" si="3"/>
        <v>57240</v>
      </c>
    </row>
    <row r="15" spans="1:23" s="123" customFormat="1" ht="17.25" customHeight="1" outlineLevel="2">
      <c r="A15" s="124">
        <v>11</v>
      </c>
      <c r="B15" s="125" t="s">
        <v>35</v>
      </c>
      <c r="C15" s="122">
        <v>57</v>
      </c>
      <c r="D15" s="358">
        <v>57</v>
      </c>
      <c r="E15" s="264">
        <f t="shared" si="1"/>
        <v>10260</v>
      </c>
      <c r="F15" s="127"/>
      <c r="G15" s="128">
        <v>51</v>
      </c>
      <c r="H15" s="129" t="s">
        <v>33</v>
      </c>
      <c r="I15" s="209">
        <v>415</v>
      </c>
      <c r="J15" s="359">
        <v>415</v>
      </c>
      <c r="K15" s="264">
        <f t="shared" si="2"/>
        <v>74700</v>
      </c>
      <c r="L15" s="127"/>
      <c r="M15" s="128">
        <v>91</v>
      </c>
      <c r="N15" s="129" t="s">
        <v>120</v>
      </c>
      <c r="O15" s="209">
        <v>127</v>
      </c>
      <c r="P15" s="209"/>
      <c r="Q15" s="264">
        <f t="shared" si="0"/>
        <v>0</v>
      </c>
      <c r="R15" s="127"/>
      <c r="S15" s="128">
        <v>11</v>
      </c>
      <c r="T15" s="129" t="s">
        <v>37</v>
      </c>
      <c r="U15" s="122">
        <v>194</v>
      </c>
      <c r="V15" s="358">
        <v>194</v>
      </c>
      <c r="W15" s="266">
        <f t="shared" si="3"/>
        <v>34920</v>
      </c>
    </row>
    <row r="16" spans="1:23" s="123" customFormat="1" ht="17.25" customHeight="1" outlineLevel="2">
      <c r="A16" s="136">
        <v>12</v>
      </c>
      <c r="B16" s="137" t="s">
        <v>38</v>
      </c>
      <c r="C16" s="122">
        <v>414</v>
      </c>
      <c r="D16" s="358">
        <v>414</v>
      </c>
      <c r="E16" s="264">
        <f t="shared" si="1"/>
        <v>74520</v>
      </c>
      <c r="F16" s="127"/>
      <c r="G16" s="128">
        <v>52</v>
      </c>
      <c r="H16" s="129" t="s">
        <v>36</v>
      </c>
      <c r="I16" s="290">
        <v>354</v>
      </c>
      <c r="J16" s="290"/>
      <c r="K16" s="264">
        <f t="shared" si="2"/>
        <v>0</v>
      </c>
      <c r="L16" s="127"/>
      <c r="M16" s="128">
        <v>92</v>
      </c>
      <c r="N16" s="129" t="s">
        <v>121</v>
      </c>
      <c r="O16" s="209">
        <v>92</v>
      </c>
      <c r="P16" s="209"/>
      <c r="Q16" s="264">
        <f t="shared" si="0"/>
        <v>0</v>
      </c>
      <c r="R16" s="127"/>
      <c r="S16" s="128">
        <v>12</v>
      </c>
      <c r="T16" s="129" t="s">
        <v>40</v>
      </c>
      <c r="U16" s="122">
        <v>422</v>
      </c>
      <c r="V16" s="358">
        <v>422</v>
      </c>
      <c r="W16" s="266">
        <f t="shared" si="3"/>
        <v>75960</v>
      </c>
    </row>
    <row r="17" spans="1:23" s="123" customFormat="1" ht="17.25" customHeight="1" outlineLevel="2">
      <c r="A17" s="124">
        <v>13</v>
      </c>
      <c r="B17" s="125" t="s">
        <v>41</v>
      </c>
      <c r="C17" s="122">
        <v>114</v>
      </c>
      <c r="D17" s="358">
        <v>113</v>
      </c>
      <c r="E17" s="264">
        <f t="shared" si="1"/>
        <v>20340</v>
      </c>
      <c r="F17" s="127"/>
      <c r="G17" s="128">
        <v>53</v>
      </c>
      <c r="H17" s="129" t="s">
        <v>39</v>
      </c>
      <c r="I17" s="209">
        <v>450</v>
      </c>
      <c r="J17" s="359">
        <v>450</v>
      </c>
      <c r="K17" s="264">
        <f t="shared" si="2"/>
        <v>81000</v>
      </c>
      <c r="L17" s="127"/>
      <c r="M17" s="128">
        <v>93</v>
      </c>
      <c r="N17" s="129" t="s">
        <v>148</v>
      </c>
      <c r="O17" s="209">
        <v>466</v>
      </c>
      <c r="P17" s="359">
        <v>466</v>
      </c>
      <c r="Q17" s="264">
        <f t="shared" si="0"/>
        <v>83880</v>
      </c>
      <c r="R17" s="127"/>
      <c r="S17" s="128">
        <v>13</v>
      </c>
      <c r="T17" s="129" t="s">
        <v>43</v>
      </c>
      <c r="U17" s="122">
        <v>1058</v>
      </c>
      <c r="V17" s="358">
        <v>1058</v>
      </c>
      <c r="W17" s="266">
        <f t="shared" si="3"/>
        <v>190440</v>
      </c>
    </row>
    <row r="18" spans="1:23" s="123" customFormat="1" ht="17.25" customHeight="1" outlineLevel="2">
      <c r="A18" s="124">
        <v>14</v>
      </c>
      <c r="B18" s="125" t="s">
        <v>44</v>
      </c>
      <c r="C18" s="122">
        <v>232</v>
      </c>
      <c r="D18" s="358">
        <v>224</v>
      </c>
      <c r="E18" s="264">
        <f t="shared" si="1"/>
        <v>40320</v>
      </c>
      <c r="F18" s="127"/>
      <c r="G18" s="131">
        <v>54</v>
      </c>
      <c r="H18" s="132" t="s">
        <v>42</v>
      </c>
      <c r="I18" s="209">
        <v>351</v>
      </c>
      <c r="J18" s="209"/>
      <c r="K18" s="264">
        <f t="shared" si="2"/>
        <v>0</v>
      </c>
      <c r="L18" s="127"/>
      <c r="M18" s="128">
        <v>94</v>
      </c>
      <c r="N18" s="129" t="s">
        <v>152</v>
      </c>
      <c r="O18" s="290">
        <v>524</v>
      </c>
      <c r="P18" s="290"/>
      <c r="Q18" s="264">
        <f t="shared" si="0"/>
        <v>0</v>
      </c>
      <c r="R18" s="127"/>
      <c r="S18" s="128">
        <v>14</v>
      </c>
      <c r="T18" s="129" t="s">
        <v>46</v>
      </c>
      <c r="U18" s="122">
        <v>406</v>
      </c>
      <c r="V18" s="122"/>
      <c r="W18" s="266">
        <f t="shared" si="3"/>
        <v>0</v>
      </c>
    </row>
    <row r="19" spans="1:23" s="123" customFormat="1" ht="17.25" customHeight="1" outlineLevel="2">
      <c r="A19" s="124">
        <v>15</v>
      </c>
      <c r="B19" s="125" t="s">
        <v>47</v>
      </c>
      <c r="C19" s="122">
        <v>538</v>
      </c>
      <c r="D19" s="358">
        <v>539</v>
      </c>
      <c r="E19" s="264">
        <f t="shared" si="1"/>
        <v>97020</v>
      </c>
      <c r="F19" s="127"/>
      <c r="G19" s="128">
        <v>55</v>
      </c>
      <c r="H19" s="129" t="s">
        <v>45</v>
      </c>
      <c r="I19" s="290">
        <v>327</v>
      </c>
      <c r="J19" s="361">
        <v>305</v>
      </c>
      <c r="K19" s="264">
        <f t="shared" si="2"/>
        <v>54900</v>
      </c>
      <c r="L19" s="127"/>
      <c r="M19" s="128">
        <v>95</v>
      </c>
      <c r="N19" s="129" t="s">
        <v>158</v>
      </c>
      <c r="O19" s="355">
        <v>396</v>
      </c>
      <c r="P19" s="355"/>
      <c r="Q19" s="264">
        <f t="shared" si="0"/>
        <v>0</v>
      </c>
      <c r="R19" s="127"/>
      <c r="S19" s="128">
        <v>15</v>
      </c>
      <c r="T19" s="129" t="s">
        <v>47</v>
      </c>
      <c r="U19" s="122">
        <v>214</v>
      </c>
      <c r="V19" s="358">
        <v>212</v>
      </c>
      <c r="W19" s="266">
        <f t="shared" si="3"/>
        <v>38160</v>
      </c>
    </row>
    <row r="20" spans="1:23" s="123" customFormat="1" ht="17.25" customHeight="1" outlineLevel="2">
      <c r="A20" s="124">
        <v>16</v>
      </c>
      <c r="B20" s="125" t="s">
        <v>49</v>
      </c>
      <c r="C20" s="122">
        <v>337</v>
      </c>
      <c r="D20" s="122"/>
      <c r="E20" s="264">
        <f t="shared" si="1"/>
        <v>0</v>
      </c>
      <c r="F20" s="127"/>
      <c r="G20" s="128">
        <v>56</v>
      </c>
      <c r="H20" s="129" t="s">
        <v>48</v>
      </c>
      <c r="I20" s="209">
        <v>466</v>
      </c>
      <c r="J20" s="359">
        <v>466</v>
      </c>
      <c r="K20" s="264">
        <f t="shared" si="2"/>
        <v>83880</v>
      </c>
      <c r="L20" s="127"/>
      <c r="M20" s="144">
        <v>96</v>
      </c>
      <c r="N20" s="129" t="s">
        <v>107</v>
      </c>
      <c r="O20" s="355">
        <v>549</v>
      </c>
      <c r="P20" s="360">
        <v>549</v>
      </c>
      <c r="Q20" s="264">
        <f t="shared" si="0"/>
        <v>98820</v>
      </c>
      <c r="R20" s="127"/>
      <c r="S20" s="128">
        <v>16</v>
      </c>
      <c r="T20" s="129" t="s">
        <v>51</v>
      </c>
      <c r="U20" s="291">
        <v>915</v>
      </c>
      <c r="V20" s="358">
        <v>915</v>
      </c>
      <c r="W20" s="266">
        <f t="shared" si="3"/>
        <v>164700</v>
      </c>
    </row>
    <row r="21" spans="1:23" s="123" customFormat="1" ht="17.25" customHeight="1" outlineLevel="2">
      <c r="A21" s="124">
        <v>17</v>
      </c>
      <c r="B21" s="125" t="s">
        <v>52</v>
      </c>
      <c r="C21" s="122">
        <v>363</v>
      </c>
      <c r="D21" s="358">
        <v>363</v>
      </c>
      <c r="E21" s="264">
        <f t="shared" si="1"/>
        <v>65340</v>
      </c>
      <c r="F21" s="140"/>
      <c r="G21" s="128">
        <v>57</v>
      </c>
      <c r="H21" s="129" t="s">
        <v>50</v>
      </c>
      <c r="I21" s="209">
        <v>358</v>
      </c>
      <c r="J21" s="359">
        <v>358</v>
      </c>
      <c r="K21" s="264">
        <f t="shared" si="2"/>
        <v>64440</v>
      </c>
      <c r="L21" s="216"/>
      <c r="M21" s="144"/>
      <c r="N21" s="129"/>
      <c r="O21" s="139"/>
      <c r="P21" s="298">
        <f>SUM(P5:P20)</f>
        <v>3420</v>
      </c>
      <c r="Q21" s="266"/>
      <c r="R21" s="218"/>
      <c r="S21" s="128">
        <v>17</v>
      </c>
      <c r="T21" s="129" t="s">
        <v>54</v>
      </c>
      <c r="U21" s="122">
        <v>455</v>
      </c>
      <c r="V21" s="358">
        <v>452</v>
      </c>
      <c r="W21" s="266">
        <f t="shared" si="3"/>
        <v>81360</v>
      </c>
    </row>
    <row r="22" spans="1:23" s="123" customFormat="1" ht="17.25" customHeight="1" outlineLevel="2">
      <c r="A22" s="124">
        <v>18</v>
      </c>
      <c r="B22" s="125" t="s">
        <v>8</v>
      </c>
      <c r="C22" s="122">
        <v>338</v>
      </c>
      <c r="D22" s="358">
        <v>344</v>
      </c>
      <c r="E22" s="264">
        <f t="shared" si="1"/>
        <v>61920</v>
      </c>
      <c r="F22" s="127"/>
      <c r="G22" s="128">
        <v>58</v>
      </c>
      <c r="H22" s="129" t="s">
        <v>53</v>
      </c>
      <c r="I22" s="209">
        <v>627</v>
      </c>
      <c r="J22" s="209"/>
      <c r="K22" s="264">
        <f t="shared" si="2"/>
        <v>0</v>
      </c>
      <c r="L22" s="217"/>
      <c r="M22" s="220"/>
      <c r="N22" s="221"/>
      <c r="O22" s="222"/>
      <c r="P22" s="247"/>
      <c r="Q22" s="267"/>
      <c r="R22" s="219"/>
      <c r="S22" s="128">
        <v>18</v>
      </c>
      <c r="T22" s="129" t="s">
        <v>56</v>
      </c>
      <c r="U22" s="122">
        <v>785</v>
      </c>
      <c r="V22" s="122"/>
      <c r="W22" s="266">
        <f t="shared" si="3"/>
        <v>0</v>
      </c>
    </row>
    <row r="23" spans="1:23" s="123" customFormat="1" ht="17.25" customHeight="1" outlineLevel="2">
      <c r="A23" s="124">
        <v>19</v>
      </c>
      <c r="B23" s="125" t="s">
        <v>57</v>
      </c>
      <c r="C23" s="122">
        <v>243</v>
      </c>
      <c r="D23" s="122"/>
      <c r="E23" s="264">
        <f t="shared" si="1"/>
        <v>0</v>
      </c>
      <c r="F23" s="127"/>
      <c r="G23" s="128">
        <v>59</v>
      </c>
      <c r="H23" s="129" t="s">
        <v>55</v>
      </c>
      <c r="I23" s="209">
        <v>207</v>
      </c>
      <c r="J23" s="359">
        <v>207</v>
      </c>
      <c r="K23" s="264">
        <f t="shared" si="2"/>
        <v>37260</v>
      </c>
      <c r="L23" s="217"/>
      <c r="M23" s="220"/>
      <c r="N23" s="221"/>
      <c r="O23" s="222"/>
      <c r="P23" s="247"/>
      <c r="Q23" s="267"/>
      <c r="R23" s="219"/>
      <c r="S23" s="131">
        <v>19</v>
      </c>
      <c r="T23" s="132" t="s">
        <v>58</v>
      </c>
      <c r="U23" s="122">
        <v>449</v>
      </c>
      <c r="V23" s="358">
        <v>449</v>
      </c>
      <c r="W23" s="266">
        <f t="shared" si="3"/>
        <v>80820</v>
      </c>
    </row>
    <row r="24" spans="1:23" s="123" customFormat="1" ht="17.25" customHeight="1" outlineLevel="2">
      <c r="A24" s="124">
        <v>20</v>
      </c>
      <c r="B24" s="125" t="s">
        <v>59</v>
      </c>
      <c r="C24" s="122">
        <v>793</v>
      </c>
      <c r="D24" s="358">
        <v>790</v>
      </c>
      <c r="E24" s="264">
        <f t="shared" si="1"/>
        <v>142200</v>
      </c>
      <c r="F24" s="127"/>
      <c r="G24" s="128">
        <v>60</v>
      </c>
      <c r="H24" s="129" t="s">
        <v>19</v>
      </c>
      <c r="I24" s="209">
        <v>214</v>
      </c>
      <c r="J24" s="359">
        <v>214</v>
      </c>
      <c r="K24" s="264">
        <f t="shared" si="2"/>
        <v>38520</v>
      </c>
      <c r="L24" s="217"/>
      <c r="M24" s="220"/>
      <c r="N24" s="221"/>
      <c r="O24" s="222"/>
      <c r="P24" s="247"/>
      <c r="Q24" s="267"/>
      <c r="R24" s="219"/>
      <c r="S24" s="128">
        <v>20</v>
      </c>
      <c r="T24" s="129" t="s">
        <v>61</v>
      </c>
      <c r="U24" s="122">
        <v>400</v>
      </c>
      <c r="V24" s="358">
        <v>335</v>
      </c>
      <c r="W24" s="266">
        <f t="shared" si="3"/>
        <v>60300</v>
      </c>
    </row>
    <row r="25" spans="1:23" s="123" customFormat="1" ht="17.25" customHeight="1" outlineLevel="2">
      <c r="A25" s="124">
        <v>21</v>
      </c>
      <c r="B25" s="125" t="s">
        <v>62</v>
      </c>
      <c r="C25" s="122">
        <v>369</v>
      </c>
      <c r="D25" s="358">
        <v>363</v>
      </c>
      <c r="E25" s="264">
        <f t="shared" si="1"/>
        <v>65340</v>
      </c>
      <c r="F25" s="127"/>
      <c r="G25" s="128">
        <v>61</v>
      </c>
      <c r="H25" s="129" t="s">
        <v>60</v>
      </c>
      <c r="I25" s="209">
        <v>644</v>
      </c>
      <c r="J25" s="359">
        <v>644</v>
      </c>
      <c r="K25" s="264">
        <f t="shared" si="2"/>
        <v>115920</v>
      </c>
      <c r="L25" s="217"/>
      <c r="M25" s="220"/>
      <c r="N25" s="221"/>
      <c r="O25" s="222"/>
      <c r="P25" s="247"/>
      <c r="Q25" s="267"/>
      <c r="R25" s="219"/>
      <c r="S25" s="128">
        <v>21</v>
      </c>
      <c r="T25" s="129" t="s">
        <v>24</v>
      </c>
      <c r="U25" s="122">
        <v>396</v>
      </c>
      <c r="V25" s="358">
        <v>396</v>
      </c>
      <c r="W25" s="266">
        <f t="shared" si="3"/>
        <v>71280</v>
      </c>
    </row>
    <row r="26" spans="1:23" s="123" customFormat="1" ht="17.25" customHeight="1" outlineLevel="2">
      <c r="A26" s="136">
        <v>22</v>
      </c>
      <c r="B26" s="137" t="s">
        <v>64</v>
      </c>
      <c r="C26" s="122">
        <v>426</v>
      </c>
      <c r="D26" s="122"/>
      <c r="E26" s="264">
        <f t="shared" si="1"/>
        <v>0</v>
      </c>
      <c r="F26" s="127"/>
      <c r="G26" s="128">
        <v>62</v>
      </c>
      <c r="H26" s="129" t="s">
        <v>63</v>
      </c>
      <c r="I26" s="209">
        <v>234</v>
      </c>
      <c r="J26" s="359">
        <v>234</v>
      </c>
      <c r="K26" s="264">
        <f t="shared" si="2"/>
        <v>42120</v>
      </c>
      <c r="L26" s="217"/>
      <c r="M26" s="220"/>
      <c r="N26" s="221"/>
      <c r="O26" s="222"/>
      <c r="P26" s="247"/>
      <c r="Q26" s="267"/>
      <c r="R26" s="219"/>
      <c r="S26" s="128">
        <v>22</v>
      </c>
      <c r="T26" s="129" t="s">
        <v>18</v>
      </c>
      <c r="U26" s="122">
        <v>620</v>
      </c>
      <c r="V26" s="358">
        <v>619</v>
      </c>
      <c r="W26" s="266">
        <f t="shared" si="3"/>
        <v>111420</v>
      </c>
    </row>
    <row r="27" spans="1:23" s="123" customFormat="1" ht="17.25" customHeight="1" outlineLevel="2">
      <c r="A27" s="124">
        <v>23</v>
      </c>
      <c r="B27" s="125" t="s">
        <v>66</v>
      </c>
      <c r="C27" s="291">
        <v>449</v>
      </c>
      <c r="D27" s="291"/>
      <c r="E27" s="264">
        <f t="shared" si="1"/>
        <v>0</v>
      </c>
      <c r="F27" s="127"/>
      <c r="G27" s="128">
        <v>63</v>
      </c>
      <c r="H27" s="129" t="s">
        <v>65</v>
      </c>
      <c r="I27" s="209">
        <v>782</v>
      </c>
      <c r="J27" s="359">
        <v>769</v>
      </c>
      <c r="K27" s="264">
        <f t="shared" si="2"/>
        <v>138420</v>
      </c>
      <c r="L27" s="217"/>
      <c r="M27" s="220"/>
      <c r="N27" s="221"/>
      <c r="O27" s="222"/>
      <c r="P27" s="247"/>
      <c r="Q27" s="267"/>
      <c r="R27" s="219"/>
      <c r="S27" s="128">
        <v>23</v>
      </c>
      <c r="T27" s="129" t="s">
        <v>45</v>
      </c>
      <c r="U27" s="122">
        <v>361</v>
      </c>
      <c r="V27" s="122"/>
      <c r="W27" s="266">
        <f t="shared" si="3"/>
        <v>0</v>
      </c>
    </row>
    <row r="28" spans="1:23" s="123" customFormat="1" ht="17.25" customHeight="1" outlineLevel="2">
      <c r="A28" s="124">
        <v>24</v>
      </c>
      <c r="B28" s="125" t="s">
        <v>68</v>
      </c>
      <c r="C28" s="291">
        <v>309</v>
      </c>
      <c r="D28" s="358">
        <v>294</v>
      </c>
      <c r="E28" s="264">
        <f t="shared" si="1"/>
        <v>52920</v>
      </c>
      <c r="F28" s="127"/>
      <c r="G28" s="128">
        <v>64</v>
      </c>
      <c r="H28" s="129" t="s">
        <v>67</v>
      </c>
      <c r="I28" s="209">
        <v>373</v>
      </c>
      <c r="J28" s="209"/>
      <c r="K28" s="264">
        <f t="shared" si="2"/>
        <v>0</v>
      </c>
      <c r="L28" s="217"/>
      <c r="M28" s="220"/>
      <c r="N28" s="221"/>
      <c r="O28" s="222"/>
      <c r="P28" s="247"/>
      <c r="Q28" s="267"/>
      <c r="R28" s="219"/>
      <c r="S28" s="128">
        <v>24</v>
      </c>
      <c r="T28" s="129" t="s">
        <v>39</v>
      </c>
      <c r="U28" s="122">
        <v>370</v>
      </c>
      <c r="V28" s="358">
        <v>370</v>
      </c>
      <c r="W28" s="266">
        <f t="shared" si="3"/>
        <v>66600</v>
      </c>
    </row>
    <row r="29" spans="1:23" s="123" customFormat="1" ht="17.25" customHeight="1" outlineLevel="2">
      <c r="A29" s="124">
        <v>25</v>
      </c>
      <c r="B29" s="125" t="s">
        <v>70</v>
      </c>
      <c r="C29" s="291">
        <v>409</v>
      </c>
      <c r="D29" s="291"/>
      <c r="E29" s="264">
        <f t="shared" si="1"/>
        <v>0</v>
      </c>
      <c r="F29" s="127"/>
      <c r="G29" s="128">
        <v>65</v>
      </c>
      <c r="H29" s="129" t="s">
        <v>69</v>
      </c>
      <c r="I29" s="290">
        <v>408</v>
      </c>
      <c r="J29" s="290"/>
      <c r="K29" s="264">
        <f t="shared" si="2"/>
        <v>0</v>
      </c>
      <c r="L29" s="217"/>
      <c r="M29" s="220"/>
      <c r="N29" s="221"/>
      <c r="O29" s="222"/>
      <c r="P29" s="247"/>
      <c r="Q29" s="267"/>
      <c r="R29" s="219"/>
      <c r="S29" s="128">
        <v>25</v>
      </c>
      <c r="T29" s="129" t="s">
        <v>53</v>
      </c>
      <c r="U29" s="122">
        <v>624</v>
      </c>
      <c r="V29" s="122"/>
      <c r="W29" s="266">
        <f t="shared" si="3"/>
        <v>0</v>
      </c>
    </row>
    <row r="30" spans="1:23" s="123" customFormat="1" ht="17.25" customHeight="1" outlineLevel="2">
      <c r="A30" s="124">
        <v>26</v>
      </c>
      <c r="B30" s="125" t="s">
        <v>72</v>
      </c>
      <c r="C30" s="291">
        <v>423</v>
      </c>
      <c r="D30" s="362">
        <v>413</v>
      </c>
      <c r="E30" s="264">
        <f t="shared" si="1"/>
        <v>74340</v>
      </c>
      <c r="F30" s="127"/>
      <c r="G30" s="128">
        <v>66</v>
      </c>
      <c r="H30" s="129" t="s">
        <v>71</v>
      </c>
      <c r="I30" s="209">
        <v>456</v>
      </c>
      <c r="J30" s="359">
        <v>453</v>
      </c>
      <c r="K30" s="264">
        <f t="shared" si="2"/>
        <v>81540</v>
      </c>
      <c r="L30" s="217"/>
      <c r="M30" s="220"/>
      <c r="N30" s="221"/>
      <c r="O30" s="222"/>
      <c r="P30" s="247"/>
      <c r="Q30" s="267"/>
      <c r="R30" s="219"/>
      <c r="S30" s="128">
        <v>26</v>
      </c>
      <c r="T30" s="129" t="s">
        <v>66</v>
      </c>
      <c r="U30" s="122">
        <v>482</v>
      </c>
      <c r="V30" s="122"/>
      <c r="W30" s="266">
        <f t="shared" si="3"/>
        <v>0</v>
      </c>
    </row>
    <row r="31" spans="1:23" s="123" customFormat="1" ht="17.25" customHeight="1" outlineLevel="2">
      <c r="A31" s="124">
        <v>27</v>
      </c>
      <c r="B31" s="125" t="s">
        <v>74</v>
      </c>
      <c r="C31" s="209">
        <v>434</v>
      </c>
      <c r="D31" s="359">
        <v>436</v>
      </c>
      <c r="E31" s="264">
        <f t="shared" si="1"/>
        <v>78480</v>
      </c>
      <c r="F31" s="127"/>
      <c r="G31" s="128">
        <v>67</v>
      </c>
      <c r="H31" s="129" t="s">
        <v>73</v>
      </c>
      <c r="I31" s="209">
        <v>276</v>
      </c>
      <c r="J31" s="359">
        <v>264</v>
      </c>
      <c r="K31" s="264">
        <f t="shared" si="2"/>
        <v>47520</v>
      </c>
      <c r="L31" s="217"/>
      <c r="M31" s="220"/>
      <c r="N31" s="221"/>
      <c r="O31" s="222"/>
      <c r="P31" s="247"/>
      <c r="Q31" s="267"/>
      <c r="R31" s="219"/>
      <c r="S31" s="128">
        <v>27</v>
      </c>
      <c r="T31" s="129" t="s">
        <v>76</v>
      </c>
      <c r="U31" s="122">
        <v>281</v>
      </c>
      <c r="V31" s="358">
        <v>281</v>
      </c>
      <c r="W31" s="266">
        <f t="shared" si="3"/>
        <v>50580</v>
      </c>
    </row>
    <row r="32" spans="1:23" s="123" customFormat="1" ht="17.25" customHeight="1" outlineLevel="2">
      <c r="A32" s="124">
        <v>28</v>
      </c>
      <c r="B32" s="125" t="s">
        <v>77</v>
      </c>
      <c r="C32" s="209">
        <v>253</v>
      </c>
      <c r="D32" s="359">
        <v>252</v>
      </c>
      <c r="E32" s="264">
        <f t="shared" si="1"/>
        <v>45360</v>
      </c>
      <c r="F32" s="127"/>
      <c r="G32" s="128">
        <v>68</v>
      </c>
      <c r="H32" s="129" t="s">
        <v>75</v>
      </c>
      <c r="I32" s="290">
        <v>564</v>
      </c>
      <c r="J32" s="359">
        <v>561</v>
      </c>
      <c r="K32" s="264">
        <f t="shared" si="2"/>
        <v>100980</v>
      </c>
      <c r="L32" s="217"/>
      <c r="M32" s="220"/>
      <c r="N32" s="221"/>
      <c r="O32" s="222"/>
      <c r="P32" s="247"/>
      <c r="Q32" s="267"/>
      <c r="R32" s="219"/>
      <c r="S32" s="128">
        <v>28</v>
      </c>
      <c r="T32" s="129" t="s">
        <v>79</v>
      </c>
      <c r="U32" s="122">
        <v>699</v>
      </c>
      <c r="V32" s="358">
        <v>699</v>
      </c>
      <c r="W32" s="266">
        <f t="shared" si="3"/>
        <v>125820</v>
      </c>
    </row>
    <row r="33" spans="1:23" s="123" customFormat="1" ht="17.25" customHeight="1" outlineLevel="2">
      <c r="A33" s="124">
        <v>29</v>
      </c>
      <c r="B33" s="125" t="s">
        <v>80</v>
      </c>
      <c r="C33" s="209">
        <v>89</v>
      </c>
      <c r="D33" s="209"/>
      <c r="E33" s="264">
        <f t="shared" si="1"/>
        <v>0</v>
      </c>
      <c r="F33" s="127"/>
      <c r="G33" s="128">
        <v>69</v>
      </c>
      <c r="H33" s="129" t="s">
        <v>78</v>
      </c>
      <c r="I33" s="209">
        <v>73</v>
      </c>
      <c r="J33" s="359">
        <v>73</v>
      </c>
      <c r="K33" s="264">
        <f t="shared" si="2"/>
        <v>13140</v>
      </c>
      <c r="L33" s="217"/>
      <c r="M33" s="220"/>
      <c r="N33" s="221"/>
      <c r="O33" s="222"/>
      <c r="P33" s="247"/>
      <c r="Q33" s="267"/>
      <c r="R33" s="219"/>
      <c r="S33" s="128">
        <v>29</v>
      </c>
      <c r="T33" s="129" t="s">
        <v>78</v>
      </c>
      <c r="U33" s="122">
        <v>39</v>
      </c>
      <c r="V33" s="358">
        <v>39</v>
      </c>
      <c r="W33" s="266">
        <f t="shared" si="3"/>
        <v>7020</v>
      </c>
    </row>
    <row r="34" spans="1:23" s="123" customFormat="1" ht="17.25" customHeight="1" outlineLevel="2">
      <c r="A34" s="124">
        <v>30</v>
      </c>
      <c r="B34" s="125" t="s">
        <v>82</v>
      </c>
      <c r="C34" s="209">
        <v>196</v>
      </c>
      <c r="D34" s="359">
        <v>196</v>
      </c>
      <c r="E34" s="264">
        <f t="shared" si="1"/>
        <v>35280</v>
      </c>
      <c r="F34" s="127"/>
      <c r="G34" s="128">
        <v>70</v>
      </c>
      <c r="H34" s="129" t="s">
        <v>81</v>
      </c>
      <c r="I34" s="209">
        <v>132</v>
      </c>
      <c r="J34" s="359">
        <v>132</v>
      </c>
      <c r="K34" s="264">
        <f t="shared" si="2"/>
        <v>23760</v>
      </c>
      <c r="L34" s="217"/>
      <c r="M34" s="220"/>
      <c r="N34" s="221"/>
      <c r="O34" s="222"/>
      <c r="P34" s="247"/>
      <c r="Q34" s="267"/>
      <c r="R34" s="219"/>
      <c r="S34" s="128">
        <v>30</v>
      </c>
      <c r="T34" s="129" t="s">
        <v>81</v>
      </c>
      <c r="U34" s="122">
        <v>72</v>
      </c>
      <c r="V34" s="358">
        <v>72</v>
      </c>
      <c r="W34" s="266">
        <f t="shared" si="3"/>
        <v>12960</v>
      </c>
    </row>
    <row r="35" spans="1:23" s="123" customFormat="1" ht="17.25" customHeight="1" outlineLevel="2">
      <c r="A35" s="124">
        <v>31</v>
      </c>
      <c r="B35" s="125" t="s">
        <v>84</v>
      </c>
      <c r="C35" s="209">
        <v>566</v>
      </c>
      <c r="D35" s="359">
        <v>444</v>
      </c>
      <c r="E35" s="264">
        <f t="shared" si="1"/>
        <v>79920</v>
      </c>
      <c r="F35" s="127"/>
      <c r="G35" s="128">
        <v>71</v>
      </c>
      <c r="H35" s="129" t="s">
        <v>83</v>
      </c>
      <c r="I35" s="209">
        <v>427</v>
      </c>
      <c r="J35" s="359">
        <v>431</v>
      </c>
      <c r="K35" s="264">
        <f t="shared" si="2"/>
        <v>77580</v>
      </c>
      <c r="L35" s="217"/>
      <c r="M35" s="220"/>
      <c r="N35" s="221"/>
      <c r="O35" s="222"/>
      <c r="P35" s="247"/>
      <c r="Q35" s="267"/>
      <c r="R35" s="219"/>
      <c r="S35" s="128">
        <v>31</v>
      </c>
      <c r="T35" s="129" t="s">
        <v>86</v>
      </c>
      <c r="U35" s="122">
        <v>384</v>
      </c>
      <c r="V35" s="358">
        <v>383</v>
      </c>
      <c r="W35" s="266">
        <f t="shared" si="3"/>
        <v>68940</v>
      </c>
    </row>
    <row r="36" spans="1:23" s="123" customFormat="1" ht="17.25" customHeight="1" outlineLevel="2">
      <c r="A36" s="124">
        <v>32</v>
      </c>
      <c r="B36" s="125" t="s">
        <v>87</v>
      </c>
      <c r="C36" s="290">
        <v>518</v>
      </c>
      <c r="D36" s="359">
        <v>409</v>
      </c>
      <c r="E36" s="264">
        <f t="shared" si="1"/>
        <v>73620</v>
      </c>
      <c r="F36" s="127"/>
      <c r="G36" s="128">
        <v>72</v>
      </c>
      <c r="H36" s="129" t="s">
        <v>85</v>
      </c>
      <c r="I36" s="209">
        <v>174</v>
      </c>
      <c r="J36" s="359">
        <v>168</v>
      </c>
      <c r="K36" s="264">
        <f t="shared" si="2"/>
        <v>30240</v>
      </c>
      <c r="L36" s="217"/>
      <c r="M36" s="220"/>
      <c r="N36" s="221"/>
      <c r="O36" s="222"/>
      <c r="P36" s="247"/>
      <c r="Q36" s="267"/>
      <c r="R36" s="219"/>
      <c r="S36" s="128">
        <v>32</v>
      </c>
      <c r="T36" s="129" t="s">
        <v>89</v>
      </c>
      <c r="U36" s="122">
        <v>155</v>
      </c>
      <c r="V36" s="358">
        <v>152</v>
      </c>
      <c r="W36" s="266">
        <f t="shared" si="3"/>
        <v>27360</v>
      </c>
    </row>
    <row r="37" spans="1:23" s="123" customFormat="1" ht="17.25" customHeight="1" outlineLevel="2">
      <c r="A37" s="144">
        <v>33</v>
      </c>
      <c r="B37" s="129" t="s">
        <v>90</v>
      </c>
      <c r="C37" s="290">
        <v>440</v>
      </c>
      <c r="D37" s="359">
        <v>410</v>
      </c>
      <c r="E37" s="264">
        <f t="shared" si="1"/>
        <v>73800</v>
      </c>
      <c r="F37" s="127"/>
      <c r="G37" s="128">
        <v>73</v>
      </c>
      <c r="H37" s="129" t="s">
        <v>88</v>
      </c>
      <c r="I37" s="290">
        <v>127</v>
      </c>
      <c r="J37" s="359">
        <v>122</v>
      </c>
      <c r="K37" s="264">
        <f t="shared" si="2"/>
        <v>21960</v>
      </c>
      <c r="L37" s="217"/>
      <c r="M37" s="220"/>
      <c r="N37" s="221"/>
      <c r="O37" s="222"/>
      <c r="P37" s="247"/>
      <c r="Q37" s="267"/>
      <c r="R37" s="219"/>
      <c r="S37" s="128">
        <v>33</v>
      </c>
      <c r="T37" s="129" t="s">
        <v>92</v>
      </c>
      <c r="U37" s="122">
        <v>978</v>
      </c>
      <c r="V37" s="358">
        <v>978</v>
      </c>
      <c r="W37" s="266">
        <f t="shared" si="3"/>
        <v>176040</v>
      </c>
    </row>
    <row r="38" spans="1:23" s="123" customFormat="1" ht="17.25" customHeight="1" outlineLevel="2">
      <c r="A38" s="136">
        <v>37</v>
      </c>
      <c r="B38" s="137" t="s">
        <v>101</v>
      </c>
      <c r="C38" s="209">
        <v>322</v>
      </c>
      <c r="D38" s="209"/>
      <c r="E38" s="264">
        <f t="shared" si="1"/>
        <v>0</v>
      </c>
      <c r="F38" s="127"/>
      <c r="G38" s="128">
        <v>74</v>
      </c>
      <c r="H38" s="129" t="s">
        <v>91</v>
      </c>
      <c r="I38" s="209">
        <v>46</v>
      </c>
      <c r="J38" s="359">
        <v>46</v>
      </c>
      <c r="K38" s="264">
        <f t="shared" si="2"/>
        <v>8280</v>
      </c>
      <c r="L38" s="217"/>
      <c r="M38" s="220"/>
      <c r="N38" s="221"/>
      <c r="O38" s="222"/>
      <c r="P38" s="247"/>
      <c r="Q38" s="267"/>
      <c r="R38" s="219"/>
      <c r="S38" s="128">
        <v>34</v>
      </c>
      <c r="T38" s="129" t="s">
        <v>72</v>
      </c>
      <c r="U38" s="122">
        <v>503</v>
      </c>
      <c r="V38" s="358">
        <v>503</v>
      </c>
      <c r="W38" s="266">
        <f t="shared" si="3"/>
        <v>90540</v>
      </c>
    </row>
    <row r="39" spans="1:23" s="123" customFormat="1" ht="17.25" customHeight="1" outlineLevel="2">
      <c r="A39" s="124">
        <v>38</v>
      </c>
      <c r="B39" s="125" t="s">
        <v>150</v>
      </c>
      <c r="C39" s="209">
        <v>234</v>
      </c>
      <c r="D39" s="359">
        <v>230</v>
      </c>
      <c r="E39" s="264">
        <f t="shared" si="1"/>
        <v>41400</v>
      </c>
      <c r="F39" s="127"/>
      <c r="G39" s="128">
        <v>75</v>
      </c>
      <c r="H39" s="129" t="s">
        <v>94</v>
      </c>
      <c r="I39" s="209">
        <v>99</v>
      </c>
      <c r="J39" s="359">
        <v>99</v>
      </c>
      <c r="K39" s="264">
        <f t="shared" si="2"/>
        <v>17820</v>
      </c>
      <c r="L39" s="217"/>
      <c r="M39" s="220"/>
      <c r="N39" s="221"/>
      <c r="O39" s="222"/>
      <c r="P39" s="247"/>
      <c r="Q39" s="267"/>
      <c r="R39" s="219"/>
      <c r="S39" s="128">
        <v>35</v>
      </c>
      <c r="T39" s="129" t="s">
        <v>97</v>
      </c>
      <c r="U39" s="291">
        <v>592</v>
      </c>
      <c r="V39" s="291"/>
      <c r="W39" s="266">
        <f t="shared" si="3"/>
        <v>0</v>
      </c>
    </row>
    <row r="40" spans="1:23" s="123" customFormat="1" ht="17.25" customHeight="1" outlineLevel="2">
      <c r="A40" s="124">
        <v>39</v>
      </c>
      <c r="B40" s="125" t="s">
        <v>97</v>
      </c>
      <c r="C40" s="290">
        <v>493</v>
      </c>
      <c r="D40" s="290"/>
      <c r="E40" s="264">
        <f t="shared" si="1"/>
        <v>0</v>
      </c>
      <c r="F40" s="264">
        <f t="shared" si="1"/>
        <v>0</v>
      </c>
      <c r="G40" s="131">
        <v>76</v>
      </c>
      <c r="H40" s="132" t="s">
        <v>96</v>
      </c>
      <c r="I40" s="209">
        <v>114</v>
      </c>
      <c r="J40" s="209"/>
      <c r="K40" s="264">
        <f t="shared" si="2"/>
        <v>0</v>
      </c>
      <c r="L40" s="217"/>
      <c r="M40" s="220"/>
      <c r="N40" s="221"/>
      <c r="O40" s="222"/>
      <c r="P40" s="247"/>
      <c r="Q40" s="267"/>
      <c r="R40" s="219"/>
      <c r="S40" s="128">
        <v>36</v>
      </c>
      <c r="T40" s="129" t="s">
        <v>100</v>
      </c>
      <c r="U40" s="122">
        <v>432</v>
      </c>
      <c r="V40" s="358">
        <v>432</v>
      </c>
      <c r="W40" s="266">
        <f t="shared" si="3"/>
        <v>77760</v>
      </c>
    </row>
    <row r="41" spans="1:23" s="123" customFormat="1" ht="17.25" customHeight="1" outlineLevel="2">
      <c r="A41" s="136">
        <v>40</v>
      </c>
      <c r="B41" s="137" t="s">
        <v>51</v>
      </c>
      <c r="C41" s="122">
        <v>515</v>
      </c>
      <c r="D41" s="358">
        <v>519</v>
      </c>
      <c r="E41" s="264">
        <f t="shared" si="1"/>
        <v>93420</v>
      </c>
      <c r="F41" s="127"/>
      <c r="G41" s="128">
        <v>77</v>
      </c>
      <c r="H41" s="129" t="s">
        <v>99</v>
      </c>
      <c r="I41" s="209">
        <v>57</v>
      </c>
      <c r="J41" s="359">
        <v>57</v>
      </c>
      <c r="K41" s="264">
        <f t="shared" si="2"/>
        <v>10260</v>
      </c>
      <c r="L41" s="217"/>
      <c r="M41" s="220"/>
      <c r="N41" s="221"/>
      <c r="O41" s="222"/>
      <c r="P41" s="247"/>
      <c r="Q41" s="267"/>
      <c r="R41" s="219"/>
      <c r="S41" s="128">
        <v>37</v>
      </c>
      <c r="T41" s="129" t="s">
        <v>36</v>
      </c>
      <c r="U41" s="122">
        <v>516</v>
      </c>
      <c r="V41" s="358">
        <v>509</v>
      </c>
      <c r="W41" s="266">
        <f t="shared" si="3"/>
        <v>91620</v>
      </c>
    </row>
    <row r="42" spans="1:23" s="123" customFormat="1" ht="17.25" customHeight="1" outlineLevel="2">
      <c r="A42" s="124"/>
      <c r="B42" s="125"/>
      <c r="C42" s="190"/>
      <c r="D42" s="291">
        <f>SUM(D5:D41)</f>
        <v>9068</v>
      </c>
      <c r="E42" s="266"/>
      <c r="F42" s="219"/>
      <c r="G42" s="128">
        <v>78</v>
      </c>
      <c r="H42" s="129" t="s">
        <v>92</v>
      </c>
      <c r="I42" s="209">
        <v>811</v>
      </c>
      <c r="J42" s="359">
        <v>811</v>
      </c>
      <c r="K42" s="264">
        <f t="shared" si="2"/>
        <v>145980</v>
      </c>
      <c r="L42" s="217"/>
      <c r="M42" s="220"/>
      <c r="N42" s="221"/>
      <c r="O42" s="222"/>
      <c r="P42" s="247"/>
      <c r="Q42" s="267"/>
      <c r="R42" s="219"/>
      <c r="S42" s="128">
        <v>38</v>
      </c>
      <c r="T42" s="129" t="s">
        <v>104</v>
      </c>
      <c r="U42" s="122">
        <v>306</v>
      </c>
      <c r="V42" s="358">
        <v>304</v>
      </c>
      <c r="W42" s="266">
        <f t="shared" si="3"/>
        <v>54720</v>
      </c>
    </row>
    <row r="43" spans="1:23" s="123" customFormat="1" ht="17.25" customHeight="1" outlineLevel="2">
      <c r="A43" s="225"/>
      <c r="B43" s="226"/>
      <c r="C43" s="227"/>
      <c r="D43" s="246"/>
      <c r="E43" s="267"/>
      <c r="F43" s="219"/>
      <c r="G43" s="128">
        <v>79</v>
      </c>
      <c r="H43" s="129" t="s">
        <v>103</v>
      </c>
      <c r="I43" s="209">
        <v>411</v>
      </c>
      <c r="J43" s="209"/>
      <c r="K43" s="264">
        <f t="shared" si="2"/>
        <v>0</v>
      </c>
      <c r="L43" s="217"/>
      <c r="M43" s="220"/>
      <c r="N43" s="303"/>
      <c r="O43" s="302" t="s">
        <v>175</v>
      </c>
      <c r="P43" s="247"/>
      <c r="Q43" s="267"/>
      <c r="R43" s="219"/>
      <c r="S43" s="128">
        <v>39</v>
      </c>
      <c r="T43" s="301" t="s">
        <v>174</v>
      </c>
      <c r="U43" s="122">
        <v>573</v>
      </c>
      <c r="V43" s="122"/>
      <c r="W43" s="266">
        <f t="shared" si="3"/>
        <v>0</v>
      </c>
    </row>
    <row r="44" spans="1:23" s="123" customFormat="1" ht="17.25" customHeight="1" outlineLevel="2">
      <c r="A44" s="228"/>
      <c r="B44" s="229"/>
      <c r="C44" s="227"/>
      <c r="D44" s="246"/>
      <c r="E44" s="267"/>
      <c r="F44" s="219"/>
      <c r="G44" s="144">
        <v>80</v>
      </c>
      <c r="H44" s="129" t="s">
        <v>105</v>
      </c>
      <c r="I44" s="122">
        <v>338</v>
      </c>
      <c r="J44" s="358">
        <v>336</v>
      </c>
      <c r="K44" s="264">
        <f t="shared" si="2"/>
        <v>60480</v>
      </c>
      <c r="L44" s="217"/>
      <c r="M44" s="220"/>
      <c r="N44" s="379">
        <f>150*N43</f>
        <v>0</v>
      </c>
      <c r="O44" s="380">
        <f>180*M44</f>
        <v>0</v>
      </c>
      <c r="P44" s="247"/>
      <c r="Q44" s="267"/>
      <c r="R44" s="219"/>
      <c r="S44" s="128">
        <v>40</v>
      </c>
      <c r="T44" s="129" t="s">
        <v>123</v>
      </c>
      <c r="U44" s="291">
        <v>288</v>
      </c>
      <c r="V44" s="358">
        <v>288</v>
      </c>
      <c r="W44" s="266">
        <f t="shared" si="3"/>
        <v>51840</v>
      </c>
    </row>
    <row r="45" spans="1:23" s="123" customFormat="1" ht="17.25" customHeight="1" outlineLevel="2">
      <c r="A45" s="225"/>
      <c r="B45" s="226"/>
      <c r="C45" s="222"/>
      <c r="D45" s="247"/>
      <c r="E45" s="267"/>
      <c r="F45" s="224"/>
      <c r="G45" s="144"/>
      <c r="H45" s="129"/>
      <c r="I45" s="143"/>
      <c r="J45" s="324">
        <f>SUM(J5:J44)</f>
        <v>9830</v>
      </c>
      <c r="K45" s="266"/>
      <c r="L45" s="224"/>
      <c r="M45" s="220"/>
      <c r="N45" s="303"/>
      <c r="O45" s="304" t="s">
        <v>176</v>
      </c>
      <c r="P45" s="300"/>
      <c r="Q45" s="300"/>
      <c r="R45" s="219"/>
      <c r="S45" s="128">
        <v>41</v>
      </c>
      <c r="T45" s="129" t="s">
        <v>124</v>
      </c>
      <c r="U45" s="122">
        <v>330</v>
      </c>
      <c r="V45" s="122"/>
      <c r="W45" s="266">
        <f t="shared" si="3"/>
        <v>0</v>
      </c>
    </row>
    <row r="46" spans="1:23" s="123" customFormat="1" ht="17.25" customHeight="1" outlineLevel="2">
      <c r="A46" s="225"/>
      <c r="B46" s="226"/>
      <c r="C46" s="222"/>
      <c r="D46" s="247"/>
      <c r="E46" s="267"/>
      <c r="F46" s="224"/>
      <c r="G46" s="220"/>
      <c r="H46" s="221"/>
      <c r="I46" s="230"/>
      <c r="J46" s="252"/>
      <c r="K46" s="267"/>
      <c r="L46" s="224"/>
      <c r="M46" s="220"/>
      <c r="N46" s="367"/>
      <c r="O46" s="368">
        <f>180*M46</f>
        <v>0</v>
      </c>
      <c r="P46" s="247"/>
      <c r="Q46" s="267"/>
      <c r="R46" s="219"/>
      <c r="S46" s="144">
        <v>42</v>
      </c>
      <c r="T46" s="129" t="s">
        <v>125</v>
      </c>
      <c r="U46" s="122">
        <v>121</v>
      </c>
      <c r="V46" s="358">
        <v>123</v>
      </c>
      <c r="W46" s="266">
        <f t="shared" si="3"/>
        <v>22140</v>
      </c>
    </row>
    <row r="47" spans="1:23" s="123" customFormat="1" ht="17.25" customHeight="1" outlineLevel="2">
      <c r="A47" s="233"/>
      <c r="B47" s="244" t="s">
        <v>168</v>
      </c>
      <c r="C47" s="234"/>
      <c r="D47" s="248"/>
      <c r="E47" s="268"/>
      <c r="F47" s="236"/>
      <c r="G47" s="237"/>
      <c r="H47" s="238"/>
      <c r="I47" s="239"/>
      <c r="J47" s="253"/>
      <c r="K47" s="268"/>
      <c r="L47" s="236"/>
      <c r="M47" s="347"/>
      <c r="N47" s="348"/>
      <c r="O47" s="242"/>
      <c r="P47" s="254"/>
      <c r="Q47" s="268"/>
      <c r="R47" s="224"/>
      <c r="S47" s="295"/>
      <c r="T47" s="295"/>
      <c r="U47" s="295"/>
      <c r="V47" s="325">
        <f>SUM(V5:V46)</f>
        <v>13736</v>
      </c>
      <c r="W47" s="323"/>
    </row>
    <row r="48" spans="1:23" s="167" customFormat="1" ht="15.75" customHeight="1" outlineLevel="2" thickBot="1">
      <c r="A48" s="155"/>
      <c r="B48" s="156"/>
      <c r="C48" s="155"/>
      <c r="D48" s="249"/>
      <c r="E48" s="269"/>
      <c r="G48" s="155"/>
      <c r="H48" s="156"/>
      <c r="I48" s="155"/>
      <c r="J48" s="249"/>
      <c r="K48" s="269"/>
      <c r="M48" s="369" t="s">
        <v>165</v>
      </c>
      <c r="N48" s="369"/>
      <c r="O48" s="305">
        <f>SUM(O5:O20)</f>
        <v>4947</v>
      </c>
      <c r="P48" s="306">
        <f>SUM(P5:P20)</f>
        <v>3420</v>
      </c>
      <c r="Q48" s="307">
        <f>SUM(Q5:Q20)</f>
        <v>615600</v>
      </c>
      <c r="S48" s="155"/>
      <c r="T48" s="156"/>
      <c r="U48" s="155"/>
      <c r="V48" s="249"/>
      <c r="W48" s="269"/>
    </row>
    <row r="49" spans="1:23" s="175" customFormat="1" ht="21" customHeight="1" outlineLevel="2" thickBot="1">
      <c r="A49" s="370" t="s">
        <v>165</v>
      </c>
      <c r="B49" s="370"/>
      <c r="C49" s="198">
        <f>SUM(C5:C47)</f>
        <v>12892</v>
      </c>
      <c r="D49" s="250">
        <f>SUM(D5:D41)</f>
        <v>9068</v>
      </c>
      <c r="E49" s="270">
        <f>SUM(E5:E47)</f>
        <v>1632240</v>
      </c>
      <c r="F49" s="167"/>
      <c r="G49" s="370" t="s">
        <v>165</v>
      </c>
      <c r="H49" s="370"/>
      <c r="I49" s="198">
        <f>SUM(I5:I47)</f>
        <v>14810</v>
      </c>
      <c r="J49" s="250">
        <f>SUM(J5:J44)</f>
        <v>9830</v>
      </c>
      <c r="K49" s="270">
        <f>SUM(K5:K47)</f>
        <v>1769400</v>
      </c>
      <c r="L49" s="167"/>
      <c r="M49" s="371" t="s">
        <v>109</v>
      </c>
      <c r="N49" s="372"/>
      <c r="O49" s="171">
        <f>SUM(C49,I49,O48)</f>
        <v>32649</v>
      </c>
      <c r="P49" s="312">
        <f>SUM(D49,J49,P48)</f>
        <v>22318</v>
      </c>
      <c r="Q49" s="308">
        <f>SUM(E49,K49,Q48)</f>
        <v>4017240</v>
      </c>
      <c r="R49" s="167"/>
      <c r="S49" s="373" t="s">
        <v>108</v>
      </c>
      <c r="T49" s="374"/>
      <c r="U49" s="310">
        <f>SUM(U5:U46)</f>
        <v>18854</v>
      </c>
      <c r="V49" s="311">
        <f>SUM(V5:V46)</f>
        <v>13736</v>
      </c>
      <c r="W49" s="281">
        <f>SUM(W5:W47)</f>
        <v>2472480</v>
      </c>
    </row>
    <row r="50" spans="1:23" s="175" customFormat="1" ht="21" customHeight="1" thickBot="1">
      <c r="A50" s="363"/>
      <c r="B50" s="364"/>
      <c r="C50" s="364"/>
      <c r="D50" s="364"/>
      <c r="E50" s="364"/>
      <c r="F50" s="364"/>
      <c r="G50" s="364"/>
      <c r="H50" s="364"/>
      <c r="I50" s="364"/>
      <c r="J50" s="364"/>
      <c r="K50" s="364"/>
      <c r="P50" s="257"/>
      <c r="Q50" s="277"/>
      <c r="S50" s="365" t="s">
        <v>131</v>
      </c>
      <c r="T50" s="366"/>
      <c r="U50" s="231">
        <f>SUM(U49,O49)</f>
        <v>51503</v>
      </c>
      <c r="V50" s="309">
        <f>SUM(P49,V49)</f>
        <v>36054</v>
      </c>
      <c r="W50" s="282">
        <f>SUM(W49,Q49)</f>
        <v>6489720</v>
      </c>
    </row>
  </sheetData>
  <sheetProtection/>
  <mergeCells count="14">
    <mergeCell ref="A1:W1"/>
    <mergeCell ref="A3:E3"/>
    <mergeCell ref="G3:K3"/>
    <mergeCell ref="M3:Q3"/>
    <mergeCell ref="S3:W3"/>
    <mergeCell ref="N44:O44"/>
    <mergeCell ref="A50:K50"/>
    <mergeCell ref="S50:T50"/>
    <mergeCell ref="N46:O46"/>
    <mergeCell ref="M48:N48"/>
    <mergeCell ref="A49:B49"/>
    <mergeCell ref="G49:H49"/>
    <mergeCell ref="M49:N49"/>
    <mergeCell ref="S49:T49"/>
  </mergeCells>
  <printOptions/>
  <pageMargins left="0.7086614173228347" right="0.5118110236220472" top="0.7480314960629921" bottom="0.5511811023622047" header="0.31496062992125984" footer="0.31496062992125984"/>
  <pageSetup fitToHeight="1" fitToWidth="1"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9"/>
  <sheetViews>
    <sheetView zoomScalePageLayoutView="0" workbookViewId="0" topLeftCell="A1">
      <selection activeCell="I8" sqref="I8"/>
    </sheetView>
  </sheetViews>
  <sheetFormatPr defaultColWidth="9.00390625" defaultRowHeight="13.5" outlineLevelRow="2"/>
  <cols>
    <col min="1" max="1" width="2.875" style="116" customWidth="1"/>
    <col min="2" max="2" width="6.75390625" style="2" customWidth="1"/>
    <col min="3" max="3" width="4.875" style="2" customWidth="1"/>
    <col min="4" max="4" width="8.25390625" style="2" customWidth="1"/>
    <col min="5" max="5" width="1.00390625" style="2" customWidth="1"/>
    <col min="6" max="6" width="2.875" style="116" customWidth="1"/>
    <col min="7" max="7" width="6.75390625" style="2" customWidth="1"/>
    <col min="8" max="8" width="4.875" style="2" customWidth="1"/>
    <col min="9" max="9" width="8.25390625" style="2" customWidth="1"/>
    <col min="10" max="10" width="1.00390625" style="2" customWidth="1"/>
    <col min="11" max="11" width="2.875" style="116" customWidth="1"/>
    <col min="12" max="12" width="6.75390625" style="2" customWidth="1"/>
    <col min="13" max="13" width="4.875" style="2" customWidth="1"/>
    <col min="14" max="14" width="8.25390625" style="2" customWidth="1"/>
    <col min="15" max="15" width="1.00390625" style="2" customWidth="1"/>
    <col min="16" max="16" width="2.875" style="116" customWidth="1"/>
    <col min="17" max="17" width="6.75390625" style="2" customWidth="1"/>
    <col min="18" max="18" width="4.875" style="2" customWidth="1"/>
    <col min="19" max="19" width="8.25390625" style="2" customWidth="1"/>
    <col min="20" max="16384" width="9.00390625" style="2" customWidth="1"/>
  </cols>
  <sheetData>
    <row r="1" spans="1:19" s="1" customFormat="1" ht="29.25" customHeight="1">
      <c r="A1" s="375" t="s">
        <v>161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</row>
    <row r="2" spans="1:18" s="1" customFormat="1" ht="11.25" customHeight="1">
      <c r="A2" s="185"/>
      <c r="B2" s="185"/>
      <c r="C2" s="185"/>
      <c r="D2" s="185"/>
      <c r="E2" s="186"/>
      <c r="F2" s="185"/>
      <c r="G2" s="185"/>
      <c r="H2" s="185"/>
      <c r="I2" s="187" t="s">
        <v>162</v>
      </c>
      <c r="J2" s="186"/>
      <c r="K2" s="185"/>
      <c r="M2" s="185"/>
      <c r="N2" s="185"/>
      <c r="O2" s="186"/>
      <c r="P2" s="185"/>
      <c r="Q2" s="185"/>
      <c r="R2" s="185"/>
    </row>
    <row r="3" spans="1:19" s="149" customFormat="1" ht="17.25" customHeight="1">
      <c r="A3" s="376" t="s">
        <v>156</v>
      </c>
      <c r="B3" s="377"/>
      <c r="C3" s="377"/>
      <c r="D3" s="378"/>
      <c r="E3" s="148"/>
      <c r="F3" s="377" t="s">
        <v>156</v>
      </c>
      <c r="G3" s="377"/>
      <c r="H3" s="377"/>
      <c r="I3" s="377"/>
      <c r="J3" s="148"/>
      <c r="K3" s="377" t="s">
        <v>156</v>
      </c>
      <c r="L3" s="377"/>
      <c r="M3" s="377"/>
      <c r="N3" s="377"/>
      <c r="O3" s="148"/>
      <c r="P3" s="377" t="s">
        <v>157</v>
      </c>
      <c r="Q3" s="377"/>
      <c r="R3" s="377"/>
      <c r="S3" s="378"/>
    </row>
    <row r="4" spans="1:19" s="183" customFormat="1" ht="17.25" customHeight="1">
      <c r="A4" s="177" t="s">
        <v>5</v>
      </c>
      <c r="B4" s="178" t="s">
        <v>2</v>
      </c>
      <c r="C4" s="179" t="s">
        <v>3</v>
      </c>
      <c r="D4" s="180" t="s">
        <v>4</v>
      </c>
      <c r="E4" s="161"/>
      <c r="F4" s="181" t="s">
        <v>5</v>
      </c>
      <c r="G4" s="178" t="s">
        <v>2</v>
      </c>
      <c r="H4" s="179" t="s">
        <v>3</v>
      </c>
      <c r="I4" s="178" t="s">
        <v>4</v>
      </c>
      <c r="J4" s="161"/>
      <c r="K4" s="182" t="s">
        <v>5</v>
      </c>
      <c r="L4" s="178" t="s">
        <v>2</v>
      </c>
      <c r="M4" s="179" t="s">
        <v>3</v>
      </c>
      <c r="N4" s="178" t="s">
        <v>4</v>
      </c>
      <c r="O4" s="161"/>
      <c r="P4" s="182" t="s">
        <v>5</v>
      </c>
      <c r="Q4" s="178" t="s">
        <v>2</v>
      </c>
      <c r="R4" s="179" t="s">
        <v>3</v>
      </c>
      <c r="S4" s="178" t="s">
        <v>4</v>
      </c>
    </row>
    <row r="5" spans="1:19" s="123" customFormat="1" ht="17.25" customHeight="1" outlineLevel="2">
      <c r="A5" s="124">
        <v>1</v>
      </c>
      <c r="B5" s="125" t="s">
        <v>6</v>
      </c>
      <c r="C5" s="117">
        <v>334</v>
      </c>
      <c r="D5" s="126">
        <f>100000+150*C5</f>
        <v>150100</v>
      </c>
      <c r="E5" s="127"/>
      <c r="F5" s="128">
        <v>41</v>
      </c>
      <c r="G5" s="129" t="s">
        <v>106</v>
      </c>
      <c r="H5" s="117">
        <v>167</v>
      </c>
      <c r="I5" s="130">
        <f>100000+150*H5</f>
        <v>125050</v>
      </c>
      <c r="J5" s="127"/>
      <c r="K5" s="131">
        <v>81</v>
      </c>
      <c r="L5" s="132" t="s">
        <v>104</v>
      </c>
      <c r="M5" s="117">
        <v>535</v>
      </c>
      <c r="N5" s="133">
        <f>100000+150*M5</f>
        <v>180250</v>
      </c>
      <c r="O5" s="127"/>
      <c r="P5" s="128">
        <v>1</v>
      </c>
      <c r="Q5" s="129" t="s">
        <v>8</v>
      </c>
      <c r="R5" s="119">
        <v>925</v>
      </c>
      <c r="S5" s="134">
        <f>100000+150*R5</f>
        <v>238750</v>
      </c>
    </row>
    <row r="6" spans="1:19" s="123" customFormat="1" ht="17.25" customHeight="1" outlineLevel="2">
      <c r="A6" s="124">
        <v>2</v>
      </c>
      <c r="B6" s="125" t="s">
        <v>9</v>
      </c>
      <c r="C6" s="120">
        <v>169</v>
      </c>
      <c r="D6" s="126">
        <f aca="true" t="shared" si="0" ref="D6:D44">100000+150*C6</f>
        <v>125350</v>
      </c>
      <c r="E6" s="127"/>
      <c r="F6" s="128">
        <v>42</v>
      </c>
      <c r="G6" s="129" t="s">
        <v>7</v>
      </c>
      <c r="H6" s="117">
        <v>521</v>
      </c>
      <c r="I6" s="130">
        <f aca="true" t="shared" si="1" ref="I6:I44">100000+150*H6</f>
        <v>178150</v>
      </c>
      <c r="J6" s="127"/>
      <c r="K6" s="128">
        <v>82</v>
      </c>
      <c r="L6" s="129" t="s">
        <v>112</v>
      </c>
      <c r="M6" s="117">
        <v>290</v>
      </c>
      <c r="N6" s="133">
        <f aca="true" t="shared" si="2" ref="N6:N20">100000+150*M6</f>
        <v>143500</v>
      </c>
      <c r="O6" s="127"/>
      <c r="P6" s="128">
        <v>2</v>
      </c>
      <c r="Q6" s="129" t="s">
        <v>11</v>
      </c>
      <c r="R6" s="119">
        <v>599</v>
      </c>
      <c r="S6" s="134">
        <f aca="true" t="shared" si="3" ref="S6:S46">100000+150*R6</f>
        <v>189850</v>
      </c>
    </row>
    <row r="7" spans="1:19" s="123" customFormat="1" ht="17.25" customHeight="1" outlineLevel="2">
      <c r="A7" s="124">
        <v>3</v>
      </c>
      <c r="B7" s="125" t="s">
        <v>11</v>
      </c>
      <c r="C7" s="120">
        <v>408</v>
      </c>
      <c r="D7" s="126">
        <f t="shared" si="0"/>
        <v>161200</v>
      </c>
      <c r="E7" s="127"/>
      <c r="F7" s="128">
        <v>43</v>
      </c>
      <c r="G7" s="129" t="s">
        <v>10</v>
      </c>
      <c r="H7" s="117">
        <v>319</v>
      </c>
      <c r="I7" s="130">
        <f t="shared" si="1"/>
        <v>147850</v>
      </c>
      <c r="J7" s="127"/>
      <c r="K7" s="128">
        <v>83</v>
      </c>
      <c r="L7" s="129" t="s">
        <v>113</v>
      </c>
      <c r="M7" s="117">
        <v>487</v>
      </c>
      <c r="N7" s="133">
        <f t="shared" si="2"/>
        <v>173050</v>
      </c>
      <c r="O7" s="127"/>
      <c r="P7" s="128">
        <v>3</v>
      </c>
      <c r="Q7" s="129" t="s">
        <v>13</v>
      </c>
      <c r="R7" s="119">
        <v>316</v>
      </c>
      <c r="S7" s="134">
        <f t="shared" si="3"/>
        <v>147400</v>
      </c>
    </row>
    <row r="8" spans="1:19" s="123" customFormat="1" ht="17.25" customHeight="1" outlineLevel="2">
      <c r="A8" s="124">
        <v>4</v>
      </c>
      <c r="B8" s="125" t="s">
        <v>14</v>
      </c>
      <c r="C8" s="120">
        <v>211</v>
      </c>
      <c r="D8" s="126">
        <f t="shared" si="0"/>
        <v>131650</v>
      </c>
      <c r="E8" s="127"/>
      <c r="F8" s="128">
        <v>44</v>
      </c>
      <c r="G8" s="129" t="s">
        <v>12</v>
      </c>
      <c r="H8" s="117">
        <v>435</v>
      </c>
      <c r="I8" s="130">
        <f t="shared" si="1"/>
        <v>165250</v>
      </c>
      <c r="J8" s="127"/>
      <c r="K8" s="128">
        <v>84</v>
      </c>
      <c r="L8" s="129" t="s">
        <v>114</v>
      </c>
      <c r="M8" s="117">
        <v>203</v>
      </c>
      <c r="N8" s="133">
        <f t="shared" si="2"/>
        <v>130450</v>
      </c>
      <c r="O8" s="127"/>
      <c r="P8" s="128">
        <v>4</v>
      </c>
      <c r="Q8" s="129" t="s">
        <v>16</v>
      </c>
      <c r="R8" s="119">
        <v>409</v>
      </c>
      <c r="S8" s="134">
        <f t="shared" si="3"/>
        <v>161350</v>
      </c>
    </row>
    <row r="9" spans="1:19" s="123" customFormat="1" ht="17.25" customHeight="1" outlineLevel="2">
      <c r="A9" s="124">
        <v>5</v>
      </c>
      <c r="B9" s="125" t="s">
        <v>17</v>
      </c>
      <c r="C9" s="120">
        <v>133</v>
      </c>
      <c r="D9" s="126">
        <f t="shared" si="0"/>
        <v>119950</v>
      </c>
      <c r="E9" s="127"/>
      <c r="F9" s="128">
        <v>45</v>
      </c>
      <c r="G9" s="129" t="s">
        <v>15</v>
      </c>
      <c r="H9" s="117">
        <v>623</v>
      </c>
      <c r="I9" s="130">
        <f t="shared" si="1"/>
        <v>193450</v>
      </c>
      <c r="J9" s="127"/>
      <c r="K9" s="128">
        <v>85</v>
      </c>
      <c r="L9" s="129" t="s">
        <v>122</v>
      </c>
      <c r="M9" s="117">
        <v>333</v>
      </c>
      <c r="N9" s="133">
        <f t="shared" si="2"/>
        <v>149950</v>
      </c>
      <c r="O9" s="127"/>
      <c r="P9" s="128">
        <v>5</v>
      </c>
      <c r="Q9" s="129" t="s">
        <v>19</v>
      </c>
      <c r="R9" s="119">
        <v>426</v>
      </c>
      <c r="S9" s="134">
        <f t="shared" si="3"/>
        <v>163900</v>
      </c>
    </row>
    <row r="10" spans="1:19" s="123" customFormat="1" ht="17.25" customHeight="1" outlineLevel="2">
      <c r="A10" s="124">
        <v>6</v>
      </c>
      <c r="B10" s="125" t="s">
        <v>20</v>
      </c>
      <c r="C10" s="120">
        <v>332</v>
      </c>
      <c r="D10" s="126">
        <f t="shared" si="0"/>
        <v>149800</v>
      </c>
      <c r="E10" s="127"/>
      <c r="F10" s="131">
        <v>46</v>
      </c>
      <c r="G10" s="132" t="s">
        <v>18</v>
      </c>
      <c r="H10" s="117">
        <v>567</v>
      </c>
      <c r="I10" s="130">
        <f t="shared" si="1"/>
        <v>185050</v>
      </c>
      <c r="J10" s="127"/>
      <c r="K10" s="128">
        <v>86</v>
      </c>
      <c r="L10" s="129" t="s">
        <v>115</v>
      </c>
      <c r="M10" s="117">
        <v>81</v>
      </c>
      <c r="N10" s="133">
        <f t="shared" si="2"/>
        <v>112150</v>
      </c>
      <c r="O10" s="127"/>
      <c r="P10" s="128">
        <v>6</v>
      </c>
      <c r="Q10" s="129" t="s">
        <v>22</v>
      </c>
      <c r="R10" s="119">
        <v>718</v>
      </c>
      <c r="S10" s="134">
        <f t="shared" si="3"/>
        <v>207700</v>
      </c>
    </row>
    <row r="11" spans="1:19" s="123" customFormat="1" ht="17.25" customHeight="1" outlineLevel="2">
      <c r="A11" s="124">
        <v>7</v>
      </c>
      <c r="B11" s="125" t="s">
        <v>23</v>
      </c>
      <c r="C11" s="120">
        <v>217</v>
      </c>
      <c r="D11" s="126">
        <f t="shared" si="0"/>
        <v>132550</v>
      </c>
      <c r="E11" s="127"/>
      <c r="F11" s="128">
        <v>47</v>
      </c>
      <c r="G11" s="129" t="s">
        <v>21</v>
      </c>
      <c r="H11" s="117">
        <v>488</v>
      </c>
      <c r="I11" s="130">
        <f t="shared" si="1"/>
        <v>173200</v>
      </c>
      <c r="J11" s="127"/>
      <c r="K11" s="128">
        <v>87</v>
      </c>
      <c r="L11" s="129" t="s">
        <v>116</v>
      </c>
      <c r="M11" s="117">
        <v>96</v>
      </c>
      <c r="N11" s="133">
        <f t="shared" si="2"/>
        <v>114400</v>
      </c>
      <c r="O11" s="127"/>
      <c r="P11" s="128">
        <v>7</v>
      </c>
      <c r="Q11" s="129" t="s">
        <v>25</v>
      </c>
      <c r="R11" s="119">
        <v>560</v>
      </c>
      <c r="S11" s="134">
        <f t="shared" si="3"/>
        <v>184000</v>
      </c>
    </row>
    <row r="12" spans="1:19" s="123" customFormat="1" ht="17.25" customHeight="1" outlineLevel="2">
      <c r="A12" s="124">
        <v>8</v>
      </c>
      <c r="B12" s="125" t="s">
        <v>26</v>
      </c>
      <c r="C12" s="120">
        <v>444</v>
      </c>
      <c r="D12" s="126">
        <f t="shared" si="0"/>
        <v>166600</v>
      </c>
      <c r="E12" s="127"/>
      <c r="F12" s="128">
        <v>48</v>
      </c>
      <c r="G12" s="129" t="s">
        <v>24</v>
      </c>
      <c r="H12" s="117">
        <v>251</v>
      </c>
      <c r="I12" s="130">
        <f t="shared" si="1"/>
        <v>137650</v>
      </c>
      <c r="J12" s="127"/>
      <c r="K12" s="128">
        <v>88</v>
      </c>
      <c r="L12" s="129" t="s">
        <v>117</v>
      </c>
      <c r="M12" s="117">
        <v>202</v>
      </c>
      <c r="N12" s="133">
        <f t="shared" si="2"/>
        <v>130300</v>
      </c>
      <c r="O12" s="127"/>
      <c r="P12" s="128">
        <v>8</v>
      </c>
      <c r="Q12" s="129" t="s">
        <v>28</v>
      </c>
      <c r="R12" s="119">
        <v>270</v>
      </c>
      <c r="S12" s="134">
        <f t="shared" si="3"/>
        <v>140500</v>
      </c>
    </row>
    <row r="13" spans="1:19" s="123" customFormat="1" ht="17.25" customHeight="1" outlineLevel="2">
      <c r="A13" s="124">
        <v>9</v>
      </c>
      <c r="B13" s="125" t="s">
        <v>29</v>
      </c>
      <c r="C13" s="120">
        <v>406</v>
      </c>
      <c r="D13" s="126">
        <f t="shared" si="0"/>
        <v>160900</v>
      </c>
      <c r="E13" s="127"/>
      <c r="F13" s="128">
        <v>49</v>
      </c>
      <c r="G13" s="129" t="s">
        <v>27</v>
      </c>
      <c r="H13" s="117">
        <v>756</v>
      </c>
      <c r="I13" s="130">
        <f t="shared" si="1"/>
        <v>213400</v>
      </c>
      <c r="J13" s="127"/>
      <c r="K13" s="128">
        <v>89</v>
      </c>
      <c r="L13" s="129" t="s">
        <v>118</v>
      </c>
      <c r="M13" s="117">
        <v>251</v>
      </c>
      <c r="N13" s="133">
        <f t="shared" si="2"/>
        <v>137650</v>
      </c>
      <c r="O13" s="127"/>
      <c r="P13" s="131">
        <v>9</v>
      </c>
      <c r="Q13" s="132" t="s">
        <v>31</v>
      </c>
      <c r="R13" s="119">
        <v>283</v>
      </c>
      <c r="S13" s="134">
        <f t="shared" si="3"/>
        <v>142450</v>
      </c>
    </row>
    <row r="14" spans="1:19" s="123" customFormat="1" ht="17.25" customHeight="1" outlineLevel="2">
      <c r="A14" s="124">
        <v>10</v>
      </c>
      <c r="B14" s="125" t="s">
        <v>32</v>
      </c>
      <c r="C14" s="120">
        <v>440</v>
      </c>
      <c r="D14" s="126">
        <f t="shared" si="0"/>
        <v>166000</v>
      </c>
      <c r="E14" s="127"/>
      <c r="F14" s="128">
        <v>50</v>
      </c>
      <c r="G14" s="129" t="s">
        <v>30</v>
      </c>
      <c r="H14" s="117">
        <v>701</v>
      </c>
      <c r="I14" s="130">
        <f t="shared" si="1"/>
        <v>205150</v>
      </c>
      <c r="J14" s="127"/>
      <c r="K14" s="128">
        <v>90</v>
      </c>
      <c r="L14" s="129" t="s">
        <v>119</v>
      </c>
      <c r="M14" s="117">
        <v>147</v>
      </c>
      <c r="N14" s="133">
        <f t="shared" si="2"/>
        <v>122050</v>
      </c>
      <c r="O14" s="127"/>
      <c r="P14" s="128">
        <v>10</v>
      </c>
      <c r="Q14" s="129" t="s">
        <v>34</v>
      </c>
      <c r="R14" s="119">
        <v>364</v>
      </c>
      <c r="S14" s="134">
        <f t="shared" si="3"/>
        <v>154600</v>
      </c>
    </row>
    <row r="15" spans="1:19" s="123" customFormat="1" ht="17.25" customHeight="1" outlineLevel="2">
      <c r="A15" s="124">
        <v>11</v>
      </c>
      <c r="B15" s="125" t="s">
        <v>35</v>
      </c>
      <c r="C15" s="120">
        <v>58</v>
      </c>
      <c r="D15" s="126">
        <f t="shared" si="0"/>
        <v>108700</v>
      </c>
      <c r="E15" s="127"/>
      <c r="F15" s="128">
        <v>51</v>
      </c>
      <c r="G15" s="129" t="s">
        <v>33</v>
      </c>
      <c r="H15" s="117">
        <v>435</v>
      </c>
      <c r="I15" s="130">
        <f t="shared" si="1"/>
        <v>165250</v>
      </c>
      <c r="J15" s="127"/>
      <c r="K15" s="128">
        <v>91</v>
      </c>
      <c r="L15" s="129" t="s">
        <v>120</v>
      </c>
      <c r="M15" s="117">
        <v>135</v>
      </c>
      <c r="N15" s="133">
        <f t="shared" si="2"/>
        <v>120250</v>
      </c>
      <c r="O15" s="127"/>
      <c r="P15" s="128">
        <v>11</v>
      </c>
      <c r="Q15" s="129" t="s">
        <v>37</v>
      </c>
      <c r="R15" s="119">
        <v>179</v>
      </c>
      <c r="S15" s="134">
        <f t="shared" si="3"/>
        <v>126850</v>
      </c>
    </row>
    <row r="16" spans="1:19" s="123" customFormat="1" ht="17.25" customHeight="1" outlineLevel="2">
      <c r="A16" s="136">
        <v>12</v>
      </c>
      <c r="B16" s="137" t="s">
        <v>38</v>
      </c>
      <c r="C16" s="120">
        <v>465</v>
      </c>
      <c r="D16" s="126">
        <f t="shared" si="0"/>
        <v>169750</v>
      </c>
      <c r="E16" s="127"/>
      <c r="F16" s="128">
        <v>52</v>
      </c>
      <c r="G16" s="129" t="s">
        <v>36</v>
      </c>
      <c r="H16" s="117">
        <v>350</v>
      </c>
      <c r="I16" s="130">
        <f t="shared" si="1"/>
        <v>152500</v>
      </c>
      <c r="J16" s="127"/>
      <c r="K16" s="128">
        <v>92</v>
      </c>
      <c r="L16" s="129" t="s">
        <v>121</v>
      </c>
      <c r="M16" s="117">
        <v>97</v>
      </c>
      <c r="N16" s="133">
        <f t="shared" si="2"/>
        <v>114550</v>
      </c>
      <c r="O16" s="127"/>
      <c r="P16" s="128">
        <v>12</v>
      </c>
      <c r="Q16" s="129" t="s">
        <v>40</v>
      </c>
      <c r="R16" s="119">
        <v>431</v>
      </c>
      <c r="S16" s="134">
        <f t="shared" si="3"/>
        <v>164650</v>
      </c>
    </row>
    <row r="17" spans="1:19" s="123" customFormat="1" ht="17.25" customHeight="1" outlineLevel="2">
      <c r="A17" s="124">
        <v>13</v>
      </c>
      <c r="B17" s="125" t="s">
        <v>41</v>
      </c>
      <c r="C17" s="120">
        <v>106</v>
      </c>
      <c r="D17" s="126">
        <f t="shared" si="0"/>
        <v>115900</v>
      </c>
      <c r="E17" s="127"/>
      <c r="F17" s="128">
        <v>53</v>
      </c>
      <c r="G17" s="129" t="s">
        <v>39</v>
      </c>
      <c r="H17" s="117">
        <v>425</v>
      </c>
      <c r="I17" s="130">
        <f t="shared" si="1"/>
        <v>163750</v>
      </c>
      <c r="J17" s="127"/>
      <c r="K17" s="128">
        <v>93</v>
      </c>
      <c r="L17" s="129" t="s">
        <v>148</v>
      </c>
      <c r="M17" s="117">
        <v>553</v>
      </c>
      <c r="N17" s="133">
        <f t="shared" si="2"/>
        <v>182950</v>
      </c>
      <c r="O17" s="127"/>
      <c r="P17" s="128">
        <v>13</v>
      </c>
      <c r="Q17" s="129" t="s">
        <v>43</v>
      </c>
      <c r="R17" s="119">
        <v>966</v>
      </c>
      <c r="S17" s="134">
        <f t="shared" si="3"/>
        <v>244900</v>
      </c>
    </row>
    <row r="18" spans="1:19" s="123" customFormat="1" ht="17.25" customHeight="1" outlineLevel="2">
      <c r="A18" s="124">
        <v>14</v>
      </c>
      <c r="B18" s="125" t="s">
        <v>44</v>
      </c>
      <c r="C18" s="120">
        <v>203</v>
      </c>
      <c r="D18" s="126">
        <f t="shared" si="0"/>
        <v>130450</v>
      </c>
      <c r="E18" s="127"/>
      <c r="F18" s="131">
        <v>54</v>
      </c>
      <c r="G18" s="132" t="s">
        <v>42</v>
      </c>
      <c r="H18" s="117">
        <v>399</v>
      </c>
      <c r="I18" s="130">
        <f t="shared" si="1"/>
        <v>159850</v>
      </c>
      <c r="J18" s="127"/>
      <c r="K18" s="128">
        <v>94</v>
      </c>
      <c r="L18" s="129" t="s">
        <v>152</v>
      </c>
      <c r="M18" s="117">
        <v>435</v>
      </c>
      <c r="N18" s="133">
        <f t="shared" si="2"/>
        <v>165250</v>
      </c>
      <c r="O18" s="127"/>
      <c r="P18" s="128">
        <v>14</v>
      </c>
      <c r="Q18" s="129" t="s">
        <v>46</v>
      </c>
      <c r="R18" s="119">
        <v>589</v>
      </c>
      <c r="S18" s="134">
        <f t="shared" si="3"/>
        <v>188350</v>
      </c>
    </row>
    <row r="19" spans="1:19" s="123" customFormat="1" ht="17.25" customHeight="1" outlineLevel="2">
      <c r="A19" s="124">
        <v>15</v>
      </c>
      <c r="B19" s="125" t="s">
        <v>47</v>
      </c>
      <c r="C19" s="120">
        <v>595</v>
      </c>
      <c r="D19" s="126">
        <f t="shared" si="0"/>
        <v>189250</v>
      </c>
      <c r="E19" s="127"/>
      <c r="F19" s="128">
        <v>55</v>
      </c>
      <c r="G19" s="129" t="s">
        <v>45</v>
      </c>
      <c r="H19" s="117">
        <v>356</v>
      </c>
      <c r="I19" s="130">
        <f t="shared" si="1"/>
        <v>153400</v>
      </c>
      <c r="J19" s="127"/>
      <c r="K19" s="128">
        <v>95</v>
      </c>
      <c r="L19" s="189" t="s">
        <v>158</v>
      </c>
      <c r="M19" s="121">
        <v>455</v>
      </c>
      <c r="N19" s="133">
        <f t="shared" si="2"/>
        <v>168250</v>
      </c>
      <c r="O19" s="127"/>
      <c r="P19" s="128">
        <v>15</v>
      </c>
      <c r="Q19" s="129" t="s">
        <v>47</v>
      </c>
      <c r="R19" s="119">
        <v>211</v>
      </c>
      <c r="S19" s="134">
        <f t="shared" si="3"/>
        <v>131650</v>
      </c>
    </row>
    <row r="20" spans="1:19" s="123" customFormat="1" ht="17.25" customHeight="1" outlineLevel="2">
      <c r="A20" s="124">
        <v>16</v>
      </c>
      <c r="B20" s="125" t="s">
        <v>49</v>
      </c>
      <c r="C20" s="120">
        <v>347</v>
      </c>
      <c r="D20" s="126">
        <f t="shared" si="0"/>
        <v>152050</v>
      </c>
      <c r="E20" s="127"/>
      <c r="F20" s="128">
        <v>56</v>
      </c>
      <c r="G20" s="129" t="s">
        <v>48</v>
      </c>
      <c r="H20" s="117">
        <v>538</v>
      </c>
      <c r="I20" s="130">
        <f t="shared" si="1"/>
        <v>180700</v>
      </c>
      <c r="J20" s="127"/>
      <c r="K20" s="128">
        <v>96</v>
      </c>
      <c r="L20" s="129" t="s">
        <v>107</v>
      </c>
      <c r="M20" s="121">
        <v>573</v>
      </c>
      <c r="N20" s="133">
        <f t="shared" si="2"/>
        <v>185950</v>
      </c>
      <c r="O20" s="127"/>
      <c r="P20" s="128">
        <v>16</v>
      </c>
      <c r="Q20" s="129" t="s">
        <v>51</v>
      </c>
      <c r="R20" s="119">
        <v>1000</v>
      </c>
      <c r="S20" s="134">
        <f t="shared" si="3"/>
        <v>250000</v>
      </c>
    </row>
    <row r="21" spans="1:19" s="123" customFormat="1" ht="17.25" customHeight="1" outlineLevel="2">
      <c r="A21" s="124">
        <v>17</v>
      </c>
      <c r="B21" s="125" t="s">
        <v>52</v>
      </c>
      <c r="C21" s="120">
        <v>404</v>
      </c>
      <c r="D21" s="126">
        <f t="shared" si="0"/>
        <v>160600</v>
      </c>
      <c r="E21" s="140"/>
      <c r="F21" s="128">
        <v>57</v>
      </c>
      <c r="G21" s="129" t="s">
        <v>50</v>
      </c>
      <c r="H21" s="117">
        <v>423</v>
      </c>
      <c r="I21" s="130">
        <f t="shared" si="1"/>
        <v>163450</v>
      </c>
      <c r="J21" s="140"/>
      <c r="K21" s="128"/>
      <c r="L21" s="129"/>
      <c r="M21" s="139"/>
      <c r="N21" s="130"/>
      <c r="O21" s="140"/>
      <c r="P21" s="128">
        <v>17</v>
      </c>
      <c r="Q21" s="129" t="s">
        <v>54</v>
      </c>
      <c r="R21" s="119">
        <v>524</v>
      </c>
      <c r="S21" s="134">
        <f t="shared" si="3"/>
        <v>178600</v>
      </c>
    </row>
    <row r="22" spans="1:19" s="123" customFormat="1" ht="17.25" customHeight="1" outlineLevel="2">
      <c r="A22" s="124">
        <v>18</v>
      </c>
      <c r="B22" s="125" t="s">
        <v>8</v>
      </c>
      <c r="C22" s="120">
        <v>396</v>
      </c>
      <c r="D22" s="126">
        <f t="shared" si="0"/>
        <v>159400</v>
      </c>
      <c r="E22" s="127"/>
      <c r="F22" s="128">
        <v>58</v>
      </c>
      <c r="G22" s="129" t="s">
        <v>53</v>
      </c>
      <c r="H22" s="117">
        <v>641</v>
      </c>
      <c r="I22" s="130">
        <f t="shared" si="1"/>
        <v>196150</v>
      </c>
      <c r="J22" s="127"/>
      <c r="K22" s="128"/>
      <c r="L22" s="129"/>
      <c r="M22" s="139"/>
      <c r="N22" s="130"/>
      <c r="O22" s="127"/>
      <c r="P22" s="128">
        <v>18</v>
      </c>
      <c r="Q22" s="129" t="s">
        <v>56</v>
      </c>
      <c r="R22" s="119">
        <v>913</v>
      </c>
      <c r="S22" s="134">
        <f t="shared" si="3"/>
        <v>236950</v>
      </c>
    </row>
    <row r="23" spans="1:19" s="123" customFormat="1" ht="17.25" customHeight="1" outlineLevel="2">
      <c r="A23" s="124">
        <v>19</v>
      </c>
      <c r="B23" s="125" t="s">
        <v>57</v>
      </c>
      <c r="C23" s="120">
        <v>460</v>
      </c>
      <c r="D23" s="126">
        <f t="shared" si="0"/>
        <v>169000</v>
      </c>
      <c r="E23" s="127"/>
      <c r="F23" s="128">
        <v>59</v>
      </c>
      <c r="G23" s="129" t="s">
        <v>55</v>
      </c>
      <c r="H23" s="117">
        <v>265</v>
      </c>
      <c r="I23" s="130">
        <f t="shared" si="1"/>
        <v>139750</v>
      </c>
      <c r="J23" s="127"/>
      <c r="K23" s="128"/>
      <c r="L23" s="129"/>
      <c r="M23" s="139"/>
      <c r="N23" s="130"/>
      <c r="O23" s="127"/>
      <c r="P23" s="131">
        <v>19</v>
      </c>
      <c r="Q23" s="132" t="s">
        <v>58</v>
      </c>
      <c r="R23" s="119">
        <v>373</v>
      </c>
      <c r="S23" s="134">
        <f t="shared" si="3"/>
        <v>155950</v>
      </c>
    </row>
    <row r="24" spans="1:19" s="123" customFormat="1" ht="17.25" customHeight="1" outlineLevel="2">
      <c r="A24" s="124">
        <v>20</v>
      </c>
      <c r="B24" s="125" t="s">
        <v>59</v>
      </c>
      <c r="C24" s="120">
        <v>783</v>
      </c>
      <c r="D24" s="126">
        <f t="shared" si="0"/>
        <v>217450</v>
      </c>
      <c r="E24" s="127"/>
      <c r="F24" s="128">
        <v>60</v>
      </c>
      <c r="G24" s="129" t="s">
        <v>19</v>
      </c>
      <c r="H24" s="117">
        <v>279</v>
      </c>
      <c r="I24" s="130">
        <f t="shared" si="1"/>
        <v>141850</v>
      </c>
      <c r="J24" s="127"/>
      <c r="K24" s="128"/>
      <c r="L24" s="129"/>
      <c r="M24" s="139"/>
      <c r="N24" s="130"/>
      <c r="O24" s="127"/>
      <c r="P24" s="128">
        <v>20</v>
      </c>
      <c r="Q24" s="129" t="s">
        <v>61</v>
      </c>
      <c r="R24" s="119">
        <v>409</v>
      </c>
      <c r="S24" s="134">
        <f t="shared" si="3"/>
        <v>161350</v>
      </c>
    </row>
    <row r="25" spans="1:19" s="123" customFormat="1" ht="17.25" customHeight="1" outlineLevel="2">
      <c r="A25" s="124">
        <v>21</v>
      </c>
      <c r="B25" s="125" t="s">
        <v>62</v>
      </c>
      <c r="C25" s="120">
        <v>384</v>
      </c>
      <c r="D25" s="126">
        <f t="shared" si="0"/>
        <v>157600</v>
      </c>
      <c r="E25" s="127"/>
      <c r="F25" s="128">
        <v>61</v>
      </c>
      <c r="G25" s="129" t="s">
        <v>60</v>
      </c>
      <c r="H25" s="117">
        <v>492</v>
      </c>
      <c r="I25" s="130">
        <f t="shared" si="1"/>
        <v>173800</v>
      </c>
      <c r="J25" s="127"/>
      <c r="K25" s="128"/>
      <c r="L25" s="129"/>
      <c r="M25" s="139"/>
      <c r="N25" s="130"/>
      <c r="O25" s="127"/>
      <c r="P25" s="128">
        <v>21</v>
      </c>
      <c r="Q25" s="129" t="s">
        <v>24</v>
      </c>
      <c r="R25" s="119">
        <v>422</v>
      </c>
      <c r="S25" s="134">
        <f t="shared" si="3"/>
        <v>163300</v>
      </c>
    </row>
    <row r="26" spans="1:19" s="123" customFormat="1" ht="17.25" customHeight="1" outlineLevel="2">
      <c r="A26" s="136">
        <v>22</v>
      </c>
      <c r="B26" s="137" t="s">
        <v>64</v>
      </c>
      <c r="C26" s="120">
        <v>545</v>
      </c>
      <c r="D26" s="126">
        <f t="shared" si="0"/>
        <v>181750</v>
      </c>
      <c r="E26" s="127"/>
      <c r="F26" s="128">
        <v>62</v>
      </c>
      <c r="G26" s="129" t="s">
        <v>63</v>
      </c>
      <c r="H26" s="117">
        <v>284</v>
      </c>
      <c r="I26" s="130">
        <f t="shared" si="1"/>
        <v>142600</v>
      </c>
      <c r="J26" s="127"/>
      <c r="K26" s="128"/>
      <c r="L26" s="129"/>
      <c r="M26" s="139"/>
      <c r="N26" s="130"/>
      <c r="O26" s="127"/>
      <c r="P26" s="128">
        <v>22</v>
      </c>
      <c r="Q26" s="129" t="s">
        <v>18</v>
      </c>
      <c r="R26" s="119">
        <v>691</v>
      </c>
      <c r="S26" s="134">
        <f t="shared" si="3"/>
        <v>203650</v>
      </c>
    </row>
    <row r="27" spans="1:19" s="123" customFormat="1" ht="17.25" customHeight="1" outlineLevel="2">
      <c r="A27" s="124">
        <v>23</v>
      </c>
      <c r="B27" s="125" t="s">
        <v>66</v>
      </c>
      <c r="C27" s="120">
        <v>439</v>
      </c>
      <c r="D27" s="126">
        <f t="shared" si="0"/>
        <v>165850</v>
      </c>
      <c r="E27" s="127"/>
      <c r="F27" s="128">
        <v>63</v>
      </c>
      <c r="G27" s="129" t="s">
        <v>65</v>
      </c>
      <c r="H27" s="117">
        <v>827</v>
      </c>
      <c r="I27" s="130">
        <f t="shared" si="1"/>
        <v>224050</v>
      </c>
      <c r="J27" s="127"/>
      <c r="K27" s="128"/>
      <c r="L27" s="129"/>
      <c r="M27" s="139"/>
      <c r="N27" s="130"/>
      <c r="O27" s="127"/>
      <c r="P27" s="128">
        <v>23</v>
      </c>
      <c r="Q27" s="129" t="s">
        <v>45</v>
      </c>
      <c r="R27" s="119">
        <v>341</v>
      </c>
      <c r="S27" s="134">
        <f t="shared" si="3"/>
        <v>151150</v>
      </c>
    </row>
    <row r="28" spans="1:19" s="123" customFormat="1" ht="17.25" customHeight="1" outlineLevel="2">
      <c r="A28" s="124">
        <v>24</v>
      </c>
      <c r="B28" s="125" t="s">
        <v>68</v>
      </c>
      <c r="C28" s="120">
        <v>352</v>
      </c>
      <c r="D28" s="126">
        <f t="shared" si="0"/>
        <v>152800</v>
      </c>
      <c r="E28" s="127"/>
      <c r="F28" s="128">
        <v>64</v>
      </c>
      <c r="G28" s="129" t="s">
        <v>67</v>
      </c>
      <c r="H28" s="117">
        <v>496</v>
      </c>
      <c r="I28" s="130">
        <f t="shared" si="1"/>
        <v>174400</v>
      </c>
      <c r="J28" s="127"/>
      <c r="K28" s="128"/>
      <c r="L28" s="129"/>
      <c r="M28" s="139"/>
      <c r="N28" s="130"/>
      <c r="O28" s="127"/>
      <c r="P28" s="128">
        <v>24</v>
      </c>
      <c r="Q28" s="129" t="s">
        <v>39</v>
      </c>
      <c r="R28" s="119">
        <v>388</v>
      </c>
      <c r="S28" s="134">
        <f t="shared" si="3"/>
        <v>158200</v>
      </c>
    </row>
    <row r="29" spans="1:19" s="123" customFormat="1" ht="17.25" customHeight="1" outlineLevel="2">
      <c r="A29" s="124">
        <v>25</v>
      </c>
      <c r="B29" s="125" t="s">
        <v>70</v>
      </c>
      <c r="C29" s="120">
        <v>396</v>
      </c>
      <c r="D29" s="126">
        <f t="shared" si="0"/>
        <v>159400</v>
      </c>
      <c r="E29" s="127"/>
      <c r="F29" s="128">
        <v>65</v>
      </c>
      <c r="G29" s="129" t="s">
        <v>69</v>
      </c>
      <c r="H29" s="117">
        <v>385</v>
      </c>
      <c r="I29" s="130">
        <f t="shared" si="1"/>
        <v>157750</v>
      </c>
      <c r="J29" s="127"/>
      <c r="K29" s="128"/>
      <c r="L29" s="129"/>
      <c r="M29" s="139"/>
      <c r="N29" s="130"/>
      <c r="O29" s="127"/>
      <c r="P29" s="128">
        <v>25</v>
      </c>
      <c r="Q29" s="129" t="s">
        <v>53</v>
      </c>
      <c r="R29" s="119">
        <v>498</v>
      </c>
      <c r="S29" s="134">
        <f t="shared" si="3"/>
        <v>174700</v>
      </c>
    </row>
    <row r="30" spans="1:19" s="123" customFormat="1" ht="17.25" customHeight="1" outlineLevel="2">
      <c r="A30" s="124">
        <v>26</v>
      </c>
      <c r="B30" s="125" t="s">
        <v>72</v>
      </c>
      <c r="C30" s="120">
        <v>479</v>
      </c>
      <c r="D30" s="126">
        <f t="shared" si="0"/>
        <v>171850</v>
      </c>
      <c r="E30" s="127"/>
      <c r="F30" s="128">
        <v>66</v>
      </c>
      <c r="G30" s="129" t="s">
        <v>71</v>
      </c>
      <c r="H30" s="117">
        <v>462</v>
      </c>
      <c r="I30" s="130">
        <f t="shared" si="1"/>
        <v>169300</v>
      </c>
      <c r="J30" s="127"/>
      <c r="K30" s="128"/>
      <c r="L30" s="129"/>
      <c r="M30" s="139"/>
      <c r="N30" s="130"/>
      <c r="O30" s="127"/>
      <c r="P30" s="128">
        <v>26</v>
      </c>
      <c r="Q30" s="129" t="s">
        <v>66</v>
      </c>
      <c r="R30" s="119">
        <v>564</v>
      </c>
      <c r="S30" s="134">
        <f t="shared" si="3"/>
        <v>184600</v>
      </c>
    </row>
    <row r="31" spans="1:19" s="123" customFormat="1" ht="17.25" customHeight="1" outlineLevel="2">
      <c r="A31" s="124">
        <v>27</v>
      </c>
      <c r="B31" s="125" t="s">
        <v>74</v>
      </c>
      <c r="C31" s="117">
        <v>468</v>
      </c>
      <c r="D31" s="126">
        <f t="shared" si="0"/>
        <v>170200</v>
      </c>
      <c r="E31" s="127"/>
      <c r="F31" s="128">
        <v>67</v>
      </c>
      <c r="G31" s="129" t="s">
        <v>73</v>
      </c>
      <c r="H31" s="117">
        <v>316</v>
      </c>
      <c r="I31" s="130">
        <f t="shared" si="1"/>
        <v>147400</v>
      </c>
      <c r="J31" s="127"/>
      <c r="K31" s="128"/>
      <c r="L31" s="129"/>
      <c r="M31" s="139"/>
      <c r="N31" s="130"/>
      <c r="O31" s="127"/>
      <c r="P31" s="128">
        <v>27</v>
      </c>
      <c r="Q31" s="129" t="s">
        <v>76</v>
      </c>
      <c r="R31" s="119">
        <v>299</v>
      </c>
      <c r="S31" s="134">
        <f t="shared" si="3"/>
        <v>144850</v>
      </c>
    </row>
    <row r="32" spans="1:19" s="123" customFormat="1" ht="17.25" customHeight="1" outlineLevel="2">
      <c r="A32" s="124">
        <v>28</v>
      </c>
      <c r="B32" s="125" t="s">
        <v>77</v>
      </c>
      <c r="C32" s="117">
        <v>404</v>
      </c>
      <c r="D32" s="126">
        <f t="shared" si="0"/>
        <v>160600</v>
      </c>
      <c r="E32" s="127"/>
      <c r="F32" s="128">
        <v>68</v>
      </c>
      <c r="G32" s="129" t="s">
        <v>75</v>
      </c>
      <c r="H32" s="117">
        <v>506</v>
      </c>
      <c r="I32" s="130">
        <f t="shared" si="1"/>
        <v>175900</v>
      </c>
      <c r="J32" s="127"/>
      <c r="K32" s="128"/>
      <c r="L32" s="129"/>
      <c r="M32" s="139"/>
      <c r="N32" s="130"/>
      <c r="O32" s="127"/>
      <c r="P32" s="128">
        <v>28</v>
      </c>
      <c r="Q32" s="129" t="s">
        <v>79</v>
      </c>
      <c r="R32" s="119">
        <v>677</v>
      </c>
      <c r="S32" s="134">
        <f t="shared" si="3"/>
        <v>201550</v>
      </c>
    </row>
    <row r="33" spans="1:19" s="123" customFormat="1" ht="17.25" customHeight="1" outlineLevel="2">
      <c r="A33" s="124">
        <v>29</v>
      </c>
      <c r="B33" s="125" t="s">
        <v>80</v>
      </c>
      <c r="C33" s="117">
        <v>96</v>
      </c>
      <c r="D33" s="126">
        <f t="shared" si="0"/>
        <v>114400</v>
      </c>
      <c r="E33" s="127"/>
      <c r="F33" s="128">
        <v>69</v>
      </c>
      <c r="G33" s="129" t="s">
        <v>78</v>
      </c>
      <c r="H33" s="117">
        <v>59</v>
      </c>
      <c r="I33" s="130">
        <f t="shared" si="1"/>
        <v>108850</v>
      </c>
      <c r="J33" s="127"/>
      <c r="K33" s="128"/>
      <c r="L33" s="129"/>
      <c r="M33" s="139"/>
      <c r="N33" s="130"/>
      <c r="O33" s="127"/>
      <c r="P33" s="128">
        <v>29</v>
      </c>
      <c r="Q33" s="129" t="s">
        <v>78</v>
      </c>
      <c r="R33" s="119">
        <v>48</v>
      </c>
      <c r="S33" s="134">
        <f t="shared" si="3"/>
        <v>107200</v>
      </c>
    </row>
    <row r="34" spans="1:19" s="123" customFormat="1" ht="17.25" customHeight="1" outlineLevel="2">
      <c r="A34" s="124">
        <v>30</v>
      </c>
      <c r="B34" s="125" t="s">
        <v>82</v>
      </c>
      <c r="C34" s="117">
        <v>227</v>
      </c>
      <c r="D34" s="126">
        <f t="shared" si="0"/>
        <v>134050</v>
      </c>
      <c r="E34" s="127"/>
      <c r="F34" s="128">
        <v>70</v>
      </c>
      <c r="G34" s="129" t="s">
        <v>81</v>
      </c>
      <c r="H34" s="117">
        <v>123</v>
      </c>
      <c r="I34" s="130">
        <f t="shared" si="1"/>
        <v>118450</v>
      </c>
      <c r="J34" s="127"/>
      <c r="K34" s="128"/>
      <c r="L34" s="129"/>
      <c r="M34" s="139"/>
      <c r="N34" s="130"/>
      <c r="O34" s="127"/>
      <c r="P34" s="128">
        <v>30</v>
      </c>
      <c r="Q34" s="129" t="s">
        <v>81</v>
      </c>
      <c r="R34" s="119">
        <v>100</v>
      </c>
      <c r="S34" s="134">
        <f t="shared" si="3"/>
        <v>115000</v>
      </c>
    </row>
    <row r="35" spans="1:19" s="123" customFormat="1" ht="17.25" customHeight="1" outlineLevel="2">
      <c r="A35" s="124">
        <v>31</v>
      </c>
      <c r="B35" s="125" t="s">
        <v>84</v>
      </c>
      <c r="C35" s="117">
        <v>594</v>
      </c>
      <c r="D35" s="126">
        <f t="shared" si="0"/>
        <v>189100</v>
      </c>
      <c r="E35" s="127"/>
      <c r="F35" s="128">
        <v>71</v>
      </c>
      <c r="G35" s="129" t="s">
        <v>83</v>
      </c>
      <c r="H35" s="117">
        <v>375</v>
      </c>
      <c r="I35" s="130">
        <f t="shared" si="1"/>
        <v>156250</v>
      </c>
      <c r="J35" s="127"/>
      <c r="K35" s="128"/>
      <c r="L35" s="129"/>
      <c r="M35" s="139"/>
      <c r="N35" s="130"/>
      <c r="O35" s="127"/>
      <c r="P35" s="128">
        <v>31</v>
      </c>
      <c r="Q35" s="129" t="s">
        <v>86</v>
      </c>
      <c r="R35" s="119">
        <v>356</v>
      </c>
      <c r="S35" s="134">
        <f t="shared" si="3"/>
        <v>153400</v>
      </c>
    </row>
    <row r="36" spans="1:19" s="123" customFormat="1" ht="17.25" customHeight="1" outlineLevel="2">
      <c r="A36" s="124">
        <v>32</v>
      </c>
      <c r="B36" s="125" t="s">
        <v>87</v>
      </c>
      <c r="C36" s="117">
        <v>551</v>
      </c>
      <c r="D36" s="126">
        <f t="shared" si="0"/>
        <v>182650</v>
      </c>
      <c r="E36" s="127"/>
      <c r="F36" s="128">
        <v>72</v>
      </c>
      <c r="G36" s="129" t="s">
        <v>85</v>
      </c>
      <c r="H36" s="117">
        <v>115</v>
      </c>
      <c r="I36" s="130">
        <f t="shared" si="1"/>
        <v>117250</v>
      </c>
      <c r="J36" s="127"/>
      <c r="K36" s="128"/>
      <c r="L36" s="129"/>
      <c r="M36" s="139"/>
      <c r="N36" s="130"/>
      <c r="O36" s="127"/>
      <c r="P36" s="128">
        <v>32</v>
      </c>
      <c r="Q36" s="129" t="s">
        <v>89</v>
      </c>
      <c r="R36" s="119">
        <v>199</v>
      </c>
      <c r="S36" s="134">
        <f t="shared" si="3"/>
        <v>129850</v>
      </c>
    </row>
    <row r="37" spans="1:19" s="123" customFormat="1" ht="17.25" customHeight="1" outlineLevel="2">
      <c r="A37" s="124">
        <v>33</v>
      </c>
      <c r="B37" s="125" t="s">
        <v>90</v>
      </c>
      <c r="C37" s="188">
        <v>430</v>
      </c>
      <c r="D37" s="126">
        <f t="shared" si="0"/>
        <v>164500</v>
      </c>
      <c r="E37" s="127"/>
      <c r="F37" s="128">
        <v>73</v>
      </c>
      <c r="G37" s="129" t="s">
        <v>88</v>
      </c>
      <c r="H37" s="117">
        <v>111</v>
      </c>
      <c r="I37" s="130">
        <f t="shared" si="1"/>
        <v>116650</v>
      </c>
      <c r="J37" s="127"/>
      <c r="K37" s="128"/>
      <c r="L37" s="129"/>
      <c r="M37" s="139"/>
      <c r="N37" s="130"/>
      <c r="O37" s="127"/>
      <c r="P37" s="128">
        <v>33</v>
      </c>
      <c r="Q37" s="129" t="s">
        <v>92</v>
      </c>
      <c r="R37" s="119">
        <v>952</v>
      </c>
      <c r="S37" s="134">
        <f t="shared" si="3"/>
        <v>242800</v>
      </c>
    </row>
    <row r="38" spans="1:19" s="123" customFormat="1" ht="17.25" customHeight="1" outlineLevel="2">
      <c r="A38" s="124">
        <v>34</v>
      </c>
      <c r="B38" s="125" t="s">
        <v>93</v>
      </c>
      <c r="C38" s="117">
        <v>25</v>
      </c>
      <c r="D38" s="126">
        <f t="shared" si="0"/>
        <v>103750</v>
      </c>
      <c r="E38" s="127"/>
      <c r="F38" s="128">
        <v>74</v>
      </c>
      <c r="G38" s="129" t="s">
        <v>91</v>
      </c>
      <c r="H38" s="117">
        <v>47</v>
      </c>
      <c r="I38" s="130">
        <f t="shared" si="1"/>
        <v>107050</v>
      </c>
      <c r="J38" s="127"/>
      <c r="K38" s="128"/>
      <c r="L38" s="129"/>
      <c r="M38" s="139"/>
      <c r="N38" s="130"/>
      <c r="O38" s="127"/>
      <c r="P38" s="128">
        <v>34</v>
      </c>
      <c r="Q38" s="129" t="s">
        <v>72</v>
      </c>
      <c r="R38" s="119">
        <v>555</v>
      </c>
      <c r="S38" s="134">
        <f t="shared" si="3"/>
        <v>183250</v>
      </c>
    </row>
    <row r="39" spans="1:19" s="123" customFormat="1" ht="17.25" customHeight="1" outlineLevel="2">
      <c r="A39" s="124">
        <v>35</v>
      </c>
      <c r="B39" s="125" t="s">
        <v>95</v>
      </c>
      <c r="C39" s="117">
        <v>36</v>
      </c>
      <c r="D39" s="126">
        <f t="shared" si="0"/>
        <v>105400</v>
      </c>
      <c r="E39" s="127"/>
      <c r="F39" s="128">
        <v>75</v>
      </c>
      <c r="G39" s="129" t="s">
        <v>94</v>
      </c>
      <c r="H39" s="117">
        <v>93</v>
      </c>
      <c r="I39" s="130">
        <f t="shared" si="1"/>
        <v>113950</v>
      </c>
      <c r="J39" s="127"/>
      <c r="K39" s="128"/>
      <c r="L39" s="129"/>
      <c r="M39" s="139"/>
      <c r="N39" s="130"/>
      <c r="O39" s="127"/>
      <c r="P39" s="128">
        <v>35</v>
      </c>
      <c r="Q39" s="129" t="s">
        <v>97</v>
      </c>
      <c r="R39" s="119">
        <v>545</v>
      </c>
      <c r="S39" s="134">
        <f t="shared" si="3"/>
        <v>181750</v>
      </c>
    </row>
    <row r="40" spans="1:19" s="123" customFormat="1" ht="17.25" customHeight="1" outlineLevel="2">
      <c r="A40" s="124">
        <v>36</v>
      </c>
      <c r="B40" s="125" t="s">
        <v>98</v>
      </c>
      <c r="C40" s="117">
        <v>13</v>
      </c>
      <c r="D40" s="126">
        <f t="shared" si="0"/>
        <v>101950</v>
      </c>
      <c r="E40" s="127"/>
      <c r="F40" s="131">
        <v>76</v>
      </c>
      <c r="G40" s="132" t="s">
        <v>96</v>
      </c>
      <c r="H40" s="117">
        <v>125</v>
      </c>
      <c r="I40" s="130">
        <f t="shared" si="1"/>
        <v>118750</v>
      </c>
      <c r="J40" s="127"/>
      <c r="K40" s="128"/>
      <c r="L40" s="129"/>
      <c r="M40" s="139"/>
      <c r="N40" s="130"/>
      <c r="O40" s="127"/>
      <c r="P40" s="128">
        <v>36</v>
      </c>
      <c r="Q40" s="129" t="s">
        <v>100</v>
      </c>
      <c r="R40" s="119">
        <v>415</v>
      </c>
      <c r="S40" s="134">
        <f t="shared" si="3"/>
        <v>162250</v>
      </c>
    </row>
    <row r="41" spans="1:19" s="123" customFormat="1" ht="17.25" customHeight="1" outlineLevel="2">
      <c r="A41" s="136">
        <v>37</v>
      </c>
      <c r="B41" s="137" t="s">
        <v>101</v>
      </c>
      <c r="C41" s="117">
        <v>288</v>
      </c>
      <c r="D41" s="126">
        <f t="shared" si="0"/>
        <v>143200</v>
      </c>
      <c r="E41" s="127"/>
      <c r="F41" s="128">
        <v>77</v>
      </c>
      <c r="G41" s="129" t="s">
        <v>99</v>
      </c>
      <c r="H41" s="117">
        <v>66</v>
      </c>
      <c r="I41" s="130">
        <f t="shared" si="1"/>
        <v>109900</v>
      </c>
      <c r="J41" s="127"/>
      <c r="K41" s="128"/>
      <c r="L41" s="129"/>
      <c r="M41" s="139"/>
      <c r="N41" s="130"/>
      <c r="O41" s="127"/>
      <c r="P41" s="128">
        <v>37</v>
      </c>
      <c r="Q41" s="129" t="s">
        <v>36</v>
      </c>
      <c r="R41" s="119">
        <v>528</v>
      </c>
      <c r="S41" s="134">
        <f t="shared" si="3"/>
        <v>179200</v>
      </c>
    </row>
    <row r="42" spans="1:19" s="123" customFormat="1" ht="17.25" customHeight="1" outlineLevel="2">
      <c r="A42" s="124">
        <v>38</v>
      </c>
      <c r="B42" s="125" t="s">
        <v>150</v>
      </c>
      <c r="C42" s="117">
        <v>152</v>
      </c>
      <c r="D42" s="126">
        <f t="shared" si="0"/>
        <v>122800</v>
      </c>
      <c r="E42" s="127"/>
      <c r="F42" s="128">
        <v>78</v>
      </c>
      <c r="G42" s="129" t="s">
        <v>92</v>
      </c>
      <c r="H42" s="117">
        <v>815</v>
      </c>
      <c r="I42" s="130">
        <f t="shared" si="1"/>
        <v>222250</v>
      </c>
      <c r="J42" s="127"/>
      <c r="K42" s="128"/>
      <c r="L42" s="129"/>
      <c r="M42" s="139"/>
      <c r="N42" s="130"/>
      <c r="O42" s="127"/>
      <c r="P42" s="128">
        <v>38</v>
      </c>
      <c r="Q42" s="129" t="s">
        <v>104</v>
      </c>
      <c r="R42" s="119">
        <v>256</v>
      </c>
      <c r="S42" s="134">
        <f t="shared" si="3"/>
        <v>138400</v>
      </c>
    </row>
    <row r="43" spans="1:19" s="123" customFormat="1" ht="17.25" customHeight="1" outlineLevel="2">
      <c r="A43" s="124">
        <v>39</v>
      </c>
      <c r="B43" s="125" t="s">
        <v>97</v>
      </c>
      <c r="C43" s="117">
        <v>554</v>
      </c>
      <c r="D43" s="126">
        <f t="shared" si="0"/>
        <v>183100</v>
      </c>
      <c r="E43" s="127"/>
      <c r="F43" s="128">
        <v>79</v>
      </c>
      <c r="G43" s="129" t="s">
        <v>103</v>
      </c>
      <c r="H43" s="117">
        <v>391</v>
      </c>
      <c r="I43" s="130">
        <f t="shared" si="1"/>
        <v>158650</v>
      </c>
      <c r="J43" s="127"/>
      <c r="K43" s="128"/>
      <c r="L43" s="129"/>
      <c r="M43" s="139"/>
      <c r="N43" s="130"/>
      <c r="O43" s="127"/>
      <c r="P43" s="128">
        <v>39</v>
      </c>
      <c r="Q43" s="141" t="s">
        <v>155</v>
      </c>
      <c r="R43" s="119">
        <v>559</v>
      </c>
      <c r="S43" s="134">
        <f t="shared" si="3"/>
        <v>183850</v>
      </c>
    </row>
    <row r="44" spans="1:19" s="123" customFormat="1" ht="17.25" customHeight="1" outlineLevel="2">
      <c r="A44" s="136">
        <v>40</v>
      </c>
      <c r="B44" s="142" t="s">
        <v>51</v>
      </c>
      <c r="C44" s="117">
        <v>689</v>
      </c>
      <c r="D44" s="126">
        <f t="shared" si="0"/>
        <v>203350</v>
      </c>
      <c r="E44" s="127"/>
      <c r="F44" s="128">
        <v>80</v>
      </c>
      <c r="G44" s="129" t="s">
        <v>105</v>
      </c>
      <c r="H44" s="117">
        <v>444</v>
      </c>
      <c r="I44" s="130">
        <f t="shared" si="1"/>
        <v>166600</v>
      </c>
      <c r="J44" s="127"/>
      <c r="K44" s="128"/>
      <c r="L44" s="129"/>
      <c r="M44" s="139"/>
      <c r="N44" s="130"/>
      <c r="O44" s="127"/>
      <c r="P44" s="128">
        <v>40</v>
      </c>
      <c r="Q44" s="129" t="s">
        <v>123</v>
      </c>
      <c r="R44" s="119">
        <v>308</v>
      </c>
      <c r="S44" s="134">
        <f t="shared" si="3"/>
        <v>146200</v>
      </c>
    </row>
    <row r="45" spans="1:19" s="123" customFormat="1" ht="17.25" customHeight="1" outlineLevel="2">
      <c r="A45" s="124"/>
      <c r="B45" s="125"/>
      <c r="C45" s="139"/>
      <c r="D45" s="126"/>
      <c r="E45" s="127"/>
      <c r="F45" s="128"/>
      <c r="G45" s="129"/>
      <c r="H45" s="143"/>
      <c r="I45" s="130"/>
      <c r="J45" s="127"/>
      <c r="K45" s="144"/>
      <c r="L45" s="129"/>
      <c r="M45" s="139"/>
      <c r="N45" s="130"/>
      <c r="O45" s="127"/>
      <c r="P45" s="128">
        <v>41</v>
      </c>
      <c r="Q45" s="129" t="s">
        <v>124</v>
      </c>
      <c r="R45" s="119">
        <v>285</v>
      </c>
      <c r="S45" s="134">
        <f t="shared" si="3"/>
        <v>142750</v>
      </c>
    </row>
    <row r="46" spans="1:19" s="123" customFormat="1" ht="17.25" customHeight="1" outlineLevel="2">
      <c r="A46" s="124"/>
      <c r="B46" s="125"/>
      <c r="C46" s="139"/>
      <c r="D46" s="126"/>
      <c r="E46" s="127"/>
      <c r="F46" s="128"/>
      <c r="G46" s="129"/>
      <c r="H46" s="143"/>
      <c r="I46" s="126"/>
      <c r="J46" s="127"/>
      <c r="K46" s="145"/>
      <c r="L46" s="146"/>
      <c r="M46" s="147"/>
      <c r="N46" s="130"/>
      <c r="O46" s="127"/>
      <c r="P46" s="128">
        <v>42</v>
      </c>
      <c r="Q46" s="189" t="s">
        <v>125</v>
      </c>
      <c r="R46" s="122">
        <v>141</v>
      </c>
      <c r="S46" s="134">
        <f t="shared" si="3"/>
        <v>121150</v>
      </c>
    </row>
    <row r="47" spans="1:19" s="164" customFormat="1" ht="15.75" customHeight="1" outlineLevel="2" thickBot="1">
      <c r="A47" s="150"/>
      <c r="B47" s="151"/>
      <c r="C47" s="152"/>
      <c r="D47" s="153"/>
      <c r="E47" s="154"/>
      <c r="F47" s="155"/>
      <c r="G47" s="156"/>
      <c r="H47" s="152"/>
      <c r="I47" s="157"/>
      <c r="J47" s="154"/>
      <c r="K47" s="392" t="s">
        <v>129</v>
      </c>
      <c r="L47" s="392"/>
      <c r="M47" s="158">
        <f>SUM(M5:M20)</f>
        <v>4873</v>
      </c>
      <c r="N47" s="158">
        <f>SUM(N5:N20)</f>
        <v>2330950</v>
      </c>
      <c r="O47" s="154"/>
      <c r="P47" s="160"/>
      <c r="Q47" s="161"/>
      <c r="R47" s="162"/>
      <c r="S47" s="163"/>
    </row>
    <row r="48" spans="1:19" s="175" customFormat="1" ht="15.75" customHeight="1" outlineLevel="2" thickBot="1">
      <c r="A48" s="365" t="s">
        <v>129</v>
      </c>
      <c r="B48" s="385"/>
      <c r="C48" s="165">
        <f>SUM(C5:C46)</f>
        <v>14033</v>
      </c>
      <c r="D48" s="166">
        <f>SUM(D5:D46)</f>
        <v>6104950</v>
      </c>
      <c r="E48" s="167"/>
      <c r="F48" s="371" t="s">
        <v>129</v>
      </c>
      <c r="G48" s="372"/>
      <c r="H48" s="168">
        <f>SUM(H5:H46)</f>
        <v>15471</v>
      </c>
      <c r="I48" s="169">
        <f>SUM(I5:I46)</f>
        <v>6320650</v>
      </c>
      <c r="J48" s="170"/>
      <c r="K48" s="371" t="s">
        <v>109</v>
      </c>
      <c r="L48" s="372"/>
      <c r="M48" s="171">
        <f>SUM(C48,H48,M47)</f>
        <v>34377</v>
      </c>
      <c r="N48" s="172">
        <f>SUM(D48,I48,N47)</f>
        <v>14756550</v>
      </c>
      <c r="O48" s="167"/>
      <c r="P48" s="373" t="s">
        <v>108</v>
      </c>
      <c r="Q48" s="374"/>
      <c r="R48" s="173">
        <f>SUM(R5:R46)</f>
        <v>19592</v>
      </c>
      <c r="S48" s="174">
        <f>SUM(S5:S46)</f>
        <v>7138800</v>
      </c>
    </row>
    <row r="49" spans="1:19" s="175" customFormat="1" ht="15.75" customHeight="1" thickBot="1">
      <c r="A49" s="388"/>
      <c r="B49" s="389"/>
      <c r="C49" s="389"/>
      <c r="D49" s="390"/>
      <c r="E49" s="390"/>
      <c r="F49" s="390"/>
      <c r="G49" s="390"/>
      <c r="H49" s="389"/>
      <c r="I49" s="389"/>
      <c r="O49" s="371" t="s">
        <v>131</v>
      </c>
      <c r="P49" s="391"/>
      <c r="Q49" s="372"/>
      <c r="R49" s="176">
        <f>SUM(R48,M48)</f>
        <v>53969</v>
      </c>
      <c r="S49" s="176">
        <f>SUM(S48,N48)</f>
        <v>21895350</v>
      </c>
    </row>
  </sheetData>
  <sheetProtection/>
  <mergeCells count="12">
    <mergeCell ref="A1:S1"/>
    <mergeCell ref="A3:D3"/>
    <mergeCell ref="F3:I3"/>
    <mergeCell ref="K3:N3"/>
    <mergeCell ref="P3:S3"/>
    <mergeCell ref="K47:L47"/>
    <mergeCell ref="A48:B48"/>
    <mergeCell ref="F48:G48"/>
    <mergeCell ref="K48:L48"/>
    <mergeCell ref="P48:Q48"/>
    <mergeCell ref="A49:I49"/>
    <mergeCell ref="O49:Q4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zoomScalePageLayoutView="0" workbookViewId="0" topLeftCell="A4">
      <selection activeCell="A4" sqref="A1:IV16384"/>
    </sheetView>
  </sheetViews>
  <sheetFormatPr defaultColWidth="9.00390625" defaultRowHeight="13.5" outlineLevelRow="2"/>
  <cols>
    <col min="1" max="1" width="2.875" style="116" customWidth="1"/>
    <col min="2" max="2" width="6.75390625" style="2" customWidth="1"/>
    <col min="3" max="3" width="4.875" style="2" customWidth="1"/>
    <col min="4" max="4" width="8.25390625" style="2" customWidth="1"/>
    <col min="5" max="5" width="1.00390625" style="2" customWidth="1"/>
    <col min="6" max="6" width="2.875" style="116" customWidth="1"/>
    <col min="7" max="7" width="6.75390625" style="2" customWidth="1"/>
    <col min="8" max="8" width="4.875" style="2" customWidth="1"/>
    <col min="9" max="9" width="8.25390625" style="2" customWidth="1"/>
    <col min="10" max="10" width="1.00390625" style="2" customWidth="1"/>
    <col min="11" max="11" width="2.875" style="116" customWidth="1"/>
    <col min="12" max="12" width="6.75390625" style="2" customWidth="1"/>
    <col min="13" max="13" width="4.875" style="2" customWidth="1"/>
    <col min="14" max="14" width="8.25390625" style="2" customWidth="1"/>
    <col min="15" max="15" width="1.00390625" style="2" customWidth="1"/>
    <col min="16" max="16" width="2.875" style="116" customWidth="1"/>
    <col min="17" max="17" width="6.75390625" style="2" customWidth="1"/>
    <col min="18" max="18" width="4.875" style="2" customWidth="1"/>
    <col min="19" max="19" width="8.25390625" style="2" customWidth="1"/>
    <col min="20" max="16384" width="9.00390625" style="2" customWidth="1"/>
  </cols>
  <sheetData>
    <row r="1" spans="1:19" s="1" customFormat="1" ht="29.25" customHeight="1">
      <c r="A1" s="375" t="s">
        <v>160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</row>
    <row r="2" spans="1:18" s="1" customFormat="1" ht="11.25" customHeight="1">
      <c r="A2" s="185"/>
      <c r="B2" s="185"/>
      <c r="C2" s="185"/>
      <c r="D2" s="185"/>
      <c r="E2" s="186"/>
      <c r="F2" s="185"/>
      <c r="G2" s="185"/>
      <c r="H2" s="185"/>
      <c r="I2" s="187" t="s">
        <v>162</v>
      </c>
      <c r="J2" s="186"/>
      <c r="K2" s="185"/>
      <c r="M2" s="185"/>
      <c r="N2" s="185"/>
      <c r="O2" s="186"/>
      <c r="P2" s="185"/>
      <c r="Q2" s="185"/>
      <c r="R2" s="185"/>
    </row>
    <row r="3" spans="1:19" s="149" customFormat="1" ht="17.25" customHeight="1">
      <c r="A3" s="376" t="s">
        <v>156</v>
      </c>
      <c r="B3" s="377"/>
      <c r="C3" s="377"/>
      <c r="D3" s="378"/>
      <c r="E3" s="148"/>
      <c r="F3" s="377" t="s">
        <v>156</v>
      </c>
      <c r="G3" s="377"/>
      <c r="H3" s="377"/>
      <c r="I3" s="377"/>
      <c r="J3" s="148"/>
      <c r="K3" s="377" t="s">
        <v>156</v>
      </c>
      <c r="L3" s="377"/>
      <c r="M3" s="377"/>
      <c r="N3" s="377"/>
      <c r="O3" s="148"/>
      <c r="P3" s="377" t="s">
        <v>157</v>
      </c>
      <c r="Q3" s="377"/>
      <c r="R3" s="377"/>
      <c r="S3" s="378"/>
    </row>
    <row r="4" spans="1:19" s="183" customFormat="1" ht="17.25" customHeight="1">
      <c r="A4" s="177" t="s">
        <v>5</v>
      </c>
      <c r="B4" s="178" t="s">
        <v>2</v>
      </c>
      <c r="C4" s="179" t="s">
        <v>3</v>
      </c>
      <c r="D4" s="180" t="s">
        <v>4</v>
      </c>
      <c r="E4" s="161"/>
      <c r="F4" s="181" t="s">
        <v>5</v>
      </c>
      <c r="G4" s="178" t="s">
        <v>2</v>
      </c>
      <c r="H4" s="179" t="s">
        <v>3</v>
      </c>
      <c r="I4" s="178" t="s">
        <v>4</v>
      </c>
      <c r="J4" s="161"/>
      <c r="K4" s="182" t="s">
        <v>5</v>
      </c>
      <c r="L4" s="178" t="s">
        <v>2</v>
      </c>
      <c r="M4" s="179" t="s">
        <v>3</v>
      </c>
      <c r="N4" s="178" t="s">
        <v>4</v>
      </c>
      <c r="O4" s="161"/>
      <c r="P4" s="182" t="s">
        <v>5</v>
      </c>
      <c r="Q4" s="178" t="s">
        <v>2</v>
      </c>
      <c r="R4" s="179" t="s">
        <v>3</v>
      </c>
      <c r="S4" s="178" t="s">
        <v>4</v>
      </c>
    </row>
    <row r="5" spans="1:19" s="123" customFormat="1" ht="17.25" customHeight="1" outlineLevel="2">
      <c r="A5" s="124">
        <v>1</v>
      </c>
      <c r="B5" s="125" t="s">
        <v>6</v>
      </c>
      <c r="C5" s="117">
        <v>334</v>
      </c>
      <c r="D5" s="126">
        <f>150*C5</f>
        <v>50100</v>
      </c>
      <c r="E5" s="127"/>
      <c r="F5" s="128">
        <v>41</v>
      </c>
      <c r="G5" s="129" t="s">
        <v>106</v>
      </c>
      <c r="H5" s="117">
        <v>167</v>
      </c>
      <c r="I5" s="130">
        <f>150*H5</f>
        <v>25050</v>
      </c>
      <c r="J5" s="127"/>
      <c r="K5" s="131">
        <v>81</v>
      </c>
      <c r="L5" s="132" t="s">
        <v>104</v>
      </c>
      <c r="M5" s="117">
        <v>535</v>
      </c>
      <c r="N5" s="133">
        <f>150*M5</f>
        <v>80250</v>
      </c>
      <c r="O5" s="127"/>
      <c r="P5" s="128">
        <v>1</v>
      </c>
      <c r="Q5" s="129" t="s">
        <v>8</v>
      </c>
      <c r="R5" s="119">
        <v>925</v>
      </c>
      <c r="S5" s="134">
        <f>150*R5</f>
        <v>138750</v>
      </c>
    </row>
    <row r="6" spans="1:19" s="123" customFormat="1" ht="17.25" customHeight="1" outlineLevel="2">
      <c r="A6" s="124">
        <v>2</v>
      </c>
      <c r="B6" s="125" t="s">
        <v>9</v>
      </c>
      <c r="C6" s="120">
        <v>169</v>
      </c>
      <c r="D6" s="126">
        <f aca="true" t="shared" si="0" ref="D6:D44">150*C6</f>
        <v>25350</v>
      </c>
      <c r="E6" s="127"/>
      <c r="F6" s="128">
        <v>42</v>
      </c>
      <c r="G6" s="129" t="s">
        <v>7</v>
      </c>
      <c r="H6" s="117">
        <v>521</v>
      </c>
      <c r="I6" s="130">
        <f aca="true" t="shared" si="1" ref="I6:I44">150*H6</f>
        <v>78150</v>
      </c>
      <c r="J6" s="127"/>
      <c r="K6" s="128">
        <v>82</v>
      </c>
      <c r="L6" s="129" t="s">
        <v>112</v>
      </c>
      <c r="M6" s="117">
        <v>290</v>
      </c>
      <c r="N6" s="133">
        <f aca="true" t="shared" si="2" ref="N6:N20">150*M6</f>
        <v>43500</v>
      </c>
      <c r="O6" s="127"/>
      <c r="P6" s="128">
        <v>2</v>
      </c>
      <c r="Q6" s="129" t="s">
        <v>11</v>
      </c>
      <c r="R6" s="119">
        <v>599</v>
      </c>
      <c r="S6" s="134">
        <f aca="true" t="shared" si="3" ref="S6:S46">150*R6</f>
        <v>89850</v>
      </c>
    </row>
    <row r="7" spans="1:19" s="123" customFormat="1" ht="17.25" customHeight="1" outlineLevel="2">
      <c r="A7" s="124">
        <v>3</v>
      </c>
      <c r="B7" s="125" t="s">
        <v>11</v>
      </c>
      <c r="C7" s="120">
        <v>408</v>
      </c>
      <c r="D7" s="126">
        <f t="shared" si="0"/>
        <v>61200</v>
      </c>
      <c r="E7" s="127"/>
      <c r="F7" s="128">
        <v>43</v>
      </c>
      <c r="G7" s="129" t="s">
        <v>10</v>
      </c>
      <c r="H7" s="117">
        <v>319</v>
      </c>
      <c r="I7" s="130">
        <f t="shared" si="1"/>
        <v>47850</v>
      </c>
      <c r="J7" s="127"/>
      <c r="K7" s="128">
        <v>83</v>
      </c>
      <c r="L7" s="129" t="s">
        <v>113</v>
      </c>
      <c r="M7" s="117">
        <v>487</v>
      </c>
      <c r="N7" s="133">
        <f t="shared" si="2"/>
        <v>73050</v>
      </c>
      <c r="O7" s="127"/>
      <c r="P7" s="128">
        <v>3</v>
      </c>
      <c r="Q7" s="129" t="s">
        <v>13</v>
      </c>
      <c r="R7" s="119">
        <v>316</v>
      </c>
      <c r="S7" s="134">
        <f t="shared" si="3"/>
        <v>47400</v>
      </c>
    </row>
    <row r="8" spans="1:19" s="123" customFormat="1" ht="17.25" customHeight="1" outlineLevel="2">
      <c r="A8" s="124">
        <v>4</v>
      </c>
      <c r="B8" s="125" t="s">
        <v>14</v>
      </c>
      <c r="C8" s="120">
        <v>211</v>
      </c>
      <c r="D8" s="126">
        <f t="shared" si="0"/>
        <v>31650</v>
      </c>
      <c r="E8" s="127"/>
      <c r="F8" s="128">
        <v>44</v>
      </c>
      <c r="G8" s="129" t="s">
        <v>12</v>
      </c>
      <c r="H8" s="117">
        <v>435</v>
      </c>
      <c r="I8" s="130">
        <f t="shared" si="1"/>
        <v>65250</v>
      </c>
      <c r="J8" s="127"/>
      <c r="K8" s="128">
        <v>84</v>
      </c>
      <c r="L8" s="129" t="s">
        <v>114</v>
      </c>
      <c r="M8" s="117">
        <v>203</v>
      </c>
      <c r="N8" s="133">
        <f t="shared" si="2"/>
        <v>30450</v>
      </c>
      <c r="O8" s="127"/>
      <c r="P8" s="128">
        <v>4</v>
      </c>
      <c r="Q8" s="129" t="s">
        <v>16</v>
      </c>
      <c r="R8" s="119">
        <v>409</v>
      </c>
      <c r="S8" s="134">
        <f t="shared" si="3"/>
        <v>61350</v>
      </c>
    </row>
    <row r="9" spans="1:19" s="123" customFormat="1" ht="17.25" customHeight="1" outlineLevel="2">
      <c r="A9" s="124">
        <v>5</v>
      </c>
      <c r="B9" s="125" t="s">
        <v>17</v>
      </c>
      <c r="C9" s="120">
        <v>133</v>
      </c>
      <c r="D9" s="126">
        <f t="shared" si="0"/>
        <v>19950</v>
      </c>
      <c r="E9" s="127"/>
      <c r="F9" s="128">
        <v>45</v>
      </c>
      <c r="G9" s="129" t="s">
        <v>15</v>
      </c>
      <c r="H9" s="117">
        <v>623</v>
      </c>
      <c r="I9" s="130">
        <f t="shared" si="1"/>
        <v>93450</v>
      </c>
      <c r="J9" s="127"/>
      <c r="K9" s="128">
        <v>85</v>
      </c>
      <c r="L9" s="129" t="s">
        <v>122</v>
      </c>
      <c r="M9" s="117">
        <v>333</v>
      </c>
      <c r="N9" s="133">
        <f t="shared" si="2"/>
        <v>49950</v>
      </c>
      <c r="O9" s="127"/>
      <c r="P9" s="128">
        <v>5</v>
      </c>
      <c r="Q9" s="129" t="s">
        <v>19</v>
      </c>
      <c r="R9" s="119">
        <v>426</v>
      </c>
      <c r="S9" s="134">
        <f t="shared" si="3"/>
        <v>63900</v>
      </c>
    </row>
    <row r="10" spans="1:19" s="123" customFormat="1" ht="17.25" customHeight="1" outlineLevel="2">
      <c r="A10" s="124">
        <v>6</v>
      </c>
      <c r="B10" s="125" t="s">
        <v>20</v>
      </c>
      <c r="C10" s="120">
        <v>332</v>
      </c>
      <c r="D10" s="126">
        <f t="shared" si="0"/>
        <v>49800</v>
      </c>
      <c r="E10" s="127"/>
      <c r="F10" s="131">
        <v>46</v>
      </c>
      <c r="G10" s="132" t="s">
        <v>18</v>
      </c>
      <c r="H10" s="117">
        <v>567</v>
      </c>
      <c r="I10" s="130">
        <f t="shared" si="1"/>
        <v>85050</v>
      </c>
      <c r="J10" s="127"/>
      <c r="K10" s="128">
        <v>86</v>
      </c>
      <c r="L10" s="129" t="s">
        <v>115</v>
      </c>
      <c r="M10" s="117">
        <v>81</v>
      </c>
      <c r="N10" s="133">
        <f t="shared" si="2"/>
        <v>12150</v>
      </c>
      <c r="O10" s="127"/>
      <c r="P10" s="128">
        <v>6</v>
      </c>
      <c r="Q10" s="129" t="s">
        <v>22</v>
      </c>
      <c r="R10" s="119">
        <v>718</v>
      </c>
      <c r="S10" s="134">
        <f t="shared" si="3"/>
        <v>107700</v>
      </c>
    </row>
    <row r="11" spans="1:19" s="123" customFormat="1" ht="17.25" customHeight="1" outlineLevel="2">
      <c r="A11" s="124">
        <v>7</v>
      </c>
      <c r="B11" s="125" t="s">
        <v>23</v>
      </c>
      <c r="C11" s="120">
        <v>217</v>
      </c>
      <c r="D11" s="126">
        <f t="shared" si="0"/>
        <v>32550</v>
      </c>
      <c r="E11" s="127"/>
      <c r="F11" s="128">
        <v>47</v>
      </c>
      <c r="G11" s="129" t="s">
        <v>21</v>
      </c>
      <c r="H11" s="117">
        <v>488</v>
      </c>
      <c r="I11" s="130">
        <f t="shared" si="1"/>
        <v>73200</v>
      </c>
      <c r="J11" s="127"/>
      <c r="K11" s="128">
        <v>87</v>
      </c>
      <c r="L11" s="129" t="s">
        <v>116</v>
      </c>
      <c r="M11" s="117">
        <v>96</v>
      </c>
      <c r="N11" s="133">
        <f t="shared" si="2"/>
        <v>14400</v>
      </c>
      <c r="O11" s="127"/>
      <c r="P11" s="128">
        <v>7</v>
      </c>
      <c r="Q11" s="129" t="s">
        <v>25</v>
      </c>
      <c r="R11" s="119">
        <v>560</v>
      </c>
      <c r="S11" s="134">
        <f t="shared" si="3"/>
        <v>84000</v>
      </c>
    </row>
    <row r="12" spans="1:19" s="123" customFormat="1" ht="17.25" customHeight="1" outlineLevel="2">
      <c r="A12" s="124">
        <v>8</v>
      </c>
      <c r="B12" s="125" t="s">
        <v>26</v>
      </c>
      <c r="C12" s="120">
        <v>444</v>
      </c>
      <c r="D12" s="126">
        <f t="shared" si="0"/>
        <v>66600</v>
      </c>
      <c r="E12" s="127"/>
      <c r="F12" s="128">
        <v>48</v>
      </c>
      <c r="G12" s="129" t="s">
        <v>24</v>
      </c>
      <c r="H12" s="117">
        <v>251</v>
      </c>
      <c r="I12" s="130">
        <f t="shared" si="1"/>
        <v>37650</v>
      </c>
      <c r="J12" s="127"/>
      <c r="K12" s="128">
        <v>88</v>
      </c>
      <c r="L12" s="129" t="s">
        <v>117</v>
      </c>
      <c r="M12" s="117">
        <v>202</v>
      </c>
      <c r="N12" s="133">
        <f t="shared" si="2"/>
        <v>30300</v>
      </c>
      <c r="O12" s="127"/>
      <c r="P12" s="128">
        <v>8</v>
      </c>
      <c r="Q12" s="129" t="s">
        <v>28</v>
      </c>
      <c r="R12" s="119">
        <v>270</v>
      </c>
      <c r="S12" s="134">
        <f t="shared" si="3"/>
        <v>40500</v>
      </c>
    </row>
    <row r="13" spans="1:19" s="123" customFormat="1" ht="17.25" customHeight="1" outlineLevel="2">
      <c r="A13" s="124">
        <v>9</v>
      </c>
      <c r="B13" s="125" t="s">
        <v>29</v>
      </c>
      <c r="C13" s="120">
        <v>406</v>
      </c>
      <c r="D13" s="126">
        <f t="shared" si="0"/>
        <v>60900</v>
      </c>
      <c r="E13" s="127"/>
      <c r="F13" s="128">
        <v>49</v>
      </c>
      <c r="G13" s="129" t="s">
        <v>27</v>
      </c>
      <c r="H13" s="117">
        <v>756</v>
      </c>
      <c r="I13" s="130">
        <f t="shared" si="1"/>
        <v>113400</v>
      </c>
      <c r="J13" s="127"/>
      <c r="K13" s="128">
        <v>89</v>
      </c>
      <c r="L13" s="129" t="s">
        <v>118</v>
      </c>
      <c r="M13" s="117">
        <v>251</v>
      </c>
      <c r="N13" s="133">
        <f t="shared" si="2"/>
        <v>37650</v>
      </c>
      <c r="O13" s="127"/>
      <c r="P13" s="131">
        <v>9</v>
      </c>
      <c r="Q13" s="132" t="s">
        <v>31</v>
      </c>
      <c r="R13" s="119">
        <v>283</v>
      </c>
      <c r="S13" s="134">
        <f t="shared" si="3"/>
        <v>42450</v>
      </c>
    </row>
    <row r="14" spans="1:19" s="123" customFormat="1" ht="17.25" customHeight="1" outlineLevel="2">
      <c r="A14" s="124">
        <v>10</v>
      </c>
      <c r="B14" s="125" t="s">
        <v>32</v>
      </c>
      <c r="C14" s="120">
        <v>440</v>
      </c>
      <c r="D14" s="126">
        <f t="shared" si="0"/>
        <v>66000</v>
      </c>
      <c r="E14" s="127"/>
      <c r="F14" s="128">
        <v>50</v>
      </c>
      <c r="G14" s="129" t="s">
        <v>30</v>
      </c>
      <c r="H14" s="117">
        <v>701</v>
      </c>
      <c r="I14" s="130">
        <f t="shared" si="1"/>
        <v>105150</v>
      </c>
      <c r="J14" s="127"/>
      <c r="K14" s="128">
        <v>90</v>
      </c>
      <c r="L14" s="129" t="s">
        <v>119</v>
      </c>
      <c r="M14" s="117">
        <v>147</v>
      </c>
      <c r="N14" s="133">
        <f t="shared" si="2"/>
        <v>22050</v>
      </c>
      <c r="O14" s="127"/>
      <c r="P14" s="128">
        <v>10</v>
      </c>
      <c r="Q14" s="129" t="s">
        <v>34</v>
      </c>
      <c r="R14" s="119">
        <v>364</v>
      </c>
      <c r="S14" s="134">
        <f t="shared" si="3"/>
        <v>54600</v>
      </c>
    </row>
    <row r="15" spans="1:19" s="123" customFormat="1" ht="17.25" customHeight="1" outlineLevel="2">
      <c r="A15" s="124">
        <v>11</v>
      </c>
      <c r="B15" s="125" t="s">
        <v>35</v>
      </c>
      <c r="C15" s="120">
        <v>58</v>
      </c>
      <c r="D15" s="126">
        <f t="shared" si="0"/>
        <v>8700</v>
      </c>
      <c r="E15" s="127"/>
      <c r="F15" s="128">
        <v>51</v>
      </c>
      <c r="G15" s="129" t="s">
        <v>33</v>
      </c>
      <c r="H15" s="117">
        <v>435</v>
      </c>
      <c r="I15" s="130">
        <f t="shared" si="1"/>
        <v>65250</v>
      </c>
      <c r="J15" s="127"/>
      <c r="K15" s="128">
        <v>91</v>
      </c>
      <c r="L15" s="129" t="s">
        <v>120</v>
      </c>
      <c r="M15" s="117">
        <v>135</v>
      </c>
      <c r="N15" s="133">
        <f t="shared" si="2"/>
        <v>20250</v>
      </c>
      <c r="O15" s="127"/>
      <c r="P15" s="128">
        <v>11</v>
      </c>
      <c r="Q15" s="129" t="s">
        <v>37</v>
      </c>
      <c r="R15" s="119">
        <v>179</v>
      </c>
      <c r="S15" s="134">
        <f t="shared" si="3"/>
        <v>26850</v>
      </c>
    </row>
    <row r="16" spans="1:19" s="123" customFormat="1" ht="17.25" customHeight="1" outlineLevel="2">
      <c r="A16" s="136">
        <v>12</v>
      </c>
      <c r="B16" s="137" t="s">
        <v>38</v>
      </c>
      <c r="C16" s="120">
        <v>465</v>
      </c>
      <c r="D16" s="126">
        <f t="shared" si="0"/>
        <v>69750</v>
      </c>
      <c r="E16" s="127"/>
      <c r="F16" s="128">
        <v>52</v>
      </c>
      <c r="G16" s="129" t="s">
        <v>36</v>
      </c>
      <c r="H16" s="117">
        <v>350</v>
      </c>
      <c r="I16" s="130">
        <f t="shared" si="1"/>
        <v>52500</v>
      </c>
      <c r="J16" s="127"/>
      <c r="K16" s="128">
        <v>92</v>
      </c>
      <c r="L16" s="129" t="s">
        <v>121</v>
      </c>
      <c r="M16" s="117">
        <v>97</v>
      </c>
      <c r="N16" s="133">
        <f t="shared" si="2"/>
        <v>14550</v>
      </c>
      <c r="O16" s="127"/>
      <c r="P16" s="128">
        <v>12</v>
      </c>
      <c r="Q16" s="129" t="s">
        <v>40</v>
      </c>
      <c r="R16" s="119">
        <v>431</v>
      </c>
      <c r="S16" s="134">
        <f t="shared" si="3"/>
        <v>64650</v>
      </c>
    </row>
    <row r="17" spans="1:19" s="123" customFormat="1" ht="17.25" customHeight="1" outlineLevel="2">
      <c r="A17" s="124">
        <v>13</v>
      </c>
      <c r="B17" s="125" t="s">
        <v>41</v>
      </c>
      <c r="C17" s="120">
        <v>106</v>
      </c>
      <c r="D17" s="126">
        <f t="shared" si="0"/>
        <v>15900</v>
      </c>
      <c r="E17" s="127"/>
      <c r="F17" s="128">
        <v>53</v>
      </c>
      <c r="G17" s="129" t="s">
        <v>39</v>
      </c>
      <c r="H17" s="117">
        <v>425</v>
      </c>
      <c r="I17" s="130">
        <f t="shared" si="1"/>
        <v>63750</v>
      </c>
      <c r="J17" s="127"/>
      <c r="K17" s="128">
        <v>93</v>
      </c>
      <c r="L17" s="129" t="s">
        <v>148</v>
      </c>
      <c r="M17" s="117">
        <v>553</v>
      </c>
      <c r="N17" s="133">
        <f t="shared" si="2"/>
        <v>82950</v>
      </c>
      <c r="O17" s="127"/>
      <c r="P17" s="128">
        <v>13</v>
      </c>
      <c r="Q17" s="129" t="s">
        <v>43</v>
      </c>
      <c r="R17" s="119">
        <v>966</v>
      </c>
      <c r="S17" s="134">
        <f t="shared" si="3"/>
        <v>144900</v>
      </c>
    </row>
    <row r="18" spans="1:19" s="123" customFormat="1" ht="17.25" customHeight="1" outlineLevel="2">
      <c r="A18" s="124">
        <v>14</v>
      </c>
      <c r="B18" s="125" t="s">
        <v>44</v>
      </c>
      <c r="C18" s="120">
        <v>203</v>
      </c>
      <c r="D18" s="126">
        <f t="shared" si="0"/>
        <v>30450</v>
      </c>
      <c r="E18" s="127"/>
      <c r="F18" s="131">
        <v>54</v>
      </c>
      <c r="G18" s="132" t="s">
        <v>42</v>
      </c>
      <c r="H18" s="117">
        <v>399</v>
      </c>
      <c r="I18" s="130">
        <f t="shared" si="1"/>
        <v>59850</v>
      </c>
      <c r="J18" s="127"/>
      <c r="K18" s="128">
        <v>94</v>
      </c>
      <c r="L18" s="129" t="s">
        <v>152</v>
      </c>
      <c r="M18" s="117">
        <v>435</v>
      </c>
      <c r="N18" s="133">
        <f t="shared" si="2"/>
        <v>65250</v>
      </c>
      <c r="O18" s="127"/>
      <c r="P18" s="128">
        <v>14</v>
      </c>
      <c r="Q18" s="129" t="s">
        <v>46</v>
      </c>
      <c r="R18" s="119">
        <v>589</v>
      </c>
      <c r="S18" s="134">
        <f t="shared" si="3"/>
        <v>88350</v>
      </c>
    </row>
    <row r="19" spans="1:19" s="123" customFormat="1" ht="17.25" customHeight="1" outlineLevel="2">
      <c r="A19" s="124">
        <v>15</v>
      </c>
      <c r="B19" s="125" t="s">
        <v>47</v>
      </c>
      <c r="C19" s="120">
        <v>595</v>
      </c>
      <c r="D19" s="126">
        <f t="shared" si="0"/>
        <v>89250</v>
      </c>
      <c r="E19" s="127"/>
      <c r="F19" s="128">
        <v>55</v>
      </c>
      <c r="G19" s="129" t="s">
        <v>45</v>
      </c>
      <c r="H19" s="117">
        <v>356</v>
      </c>
      <c r="I19" s="130">
        <f t="shared" si="1"/>
        <v>53400</v>
      </c>
      <c r="J19" s="127"/>
      <c r="K19" s="128">
        <v>95</v>
      </c>
      <c r="L19" s="129" t="s">
        <v>158</v>
      </c>
      <c r="M19" s="121">
        <v>455</v>
      </c>
      <c r="N19" s="133">
        <f t="shared" si="2"/>
        <v>68250</v>
      </c>
      <c r="O19" s="127"/>
      <c r="P19" s="128">
        <v>15</v>
      </c>
      <c r="Q19" s="129" t="s">
        <v>47</v>
      </c>
      <c r="R19" s="119">
        <v>211</v>
      </c>
      <c r="S19" s="134">
        <f t="shared" si="3"/>
        <v>31650</v>
      </c>
    </row>
    <row r="20" spans="1:19" s="123" customFormat="1" ht="17.25" customHeight="1" outlineLevel="2">
      <c r="A20" s="124">
        <v>16</v>
      </c>
      <c r="B20" s="125" t="s">
        <v>49</v>
      </c>
      <c r="C20" s="120">
        <v>347</v>
      </c>
      <c r="D20" s="126">
        <f t="shared" si="0"/>
        <v>52050</v>
      </c>
      <c r="E20" s="127"/>
      <c r="F20" s="128">
        <v>56</v>
      </c>
      <c r="G20" s="129" t="s">
        <v>48</v>
      </c>
      <c r="H20" s="117">
        <v>538</v>
      </c>
      <c r="I20" s="130">
        <f t="shared" si="1"/>
        <v>80700</v>
      </c>
      <c r="J20" s="127"/>
      <c r="K20" s="128">
        <v>96</v>
      </c>
      <c r="L20" s="129" t="s">
        <v>107</v>
      </c>
      <c r="M20" s="121">
        <v>573</v>
      </c>
      <c r="N20" s="133">
        <f t="shared" si="2"/>
        <v>85950</v>
      </c>
      <c r="O20" s="127"/>
      <c r="P20" s="128">
        <v>16</v>
      </c>
      <c r="Q20" s="129" t="s">
        <v>51</v>
      </c>
      <c r="R20" s="119">
        <v>1000</v>
      </c>
      <c r="S20" s="134">
        <f t="shared" si="3"/>
        <v>150000</v>
      </c>
    </row>
    <row r="21" spans="1:19" s="123" customFormat="1" ht="17.25" customHeight="1" outlineLevel="2">
      <c r="A21" s="124">
        <v>17</v>
      </c>
      <c r="B21" s="125" t="s">
        <v>52</v>
      </c>
      <c r="C21" s="120">
        <v>404</v>
      </c>
      <c r="D21" s="126">
        <f t="shared" si="0"/>
        <v>60600</v>
      </c>
      <c r="E21" s="140"/>
      <c r="F21" s="128">
        <v>57</v>
      </c>
      <c r="G21" s="129" t="s">
        <v>50</v>
      </c>
      <c r="H21" s="117">
        <v>423</v>
      </c>
      <c r="I21" s="130">
        <f t="shared" si="1"/>
        <v>63450</v>
      </c>
      <c r="J21" s="140"/>
      <c r="K21" s="128"/>
      <c r="L21" s="129"/>
      <c r="M21" s="139"/>
      <c r="N21" s="130"/>
      <c r="O21" s="140"/>
      <c r="P21" s="128">
        <v>17</v>
      </c>
      <c r="Q21" s="129" t="s">
        <v>54</v>
      </c>
      <c r="R21" s="119">
        <v>524</v>
      </c>
      <c r="S21" s="134">
        <f t="shared" si="3"/>
        <v>78600</v>
      </c>
    </row>
    <row r="22" spans="1:19" s="123" customFormat="1" ht="17.25" customHeight="1" outlineLevel="2">
      <c r="A22" s="124">
        <v>18</v>
      </c>
      <c r="B22" s="125" t="s">
        <v>8</v>
      </c>
      <c r="C22" s="120">
        <v>396</v>
      </c>
      <c r="D22" s="126">
        <f t="shared" si="0"/>
        <v>59400</v>
      </c>
      <c r="E22" s="127"/>
      <c r="F22" s="128">
        <v>58</v>
      </c>
      <c r="G22" s="129" t="s">
        <v>53</v>
      </c>
      <c r="H22" s="117">
        <v>641</v>
      </c>
      <c r="I22" s="130">
        <f t="shared" si="1"/>
        <v>96150</v>
      </c>
      <c r="J22" s="127"/>
      <c r="K22" s="128"/>
      <c r="L22" s="129"/>
      <c r="M22" s="139"/>
      <c r="N22" s="130"/>
      <c r="O22" s="127"/>
      <c r="P22" s="128">
        <v>18</v>
      </c>
      <c r="Q22" s="129" t="s">
        <v>56</v>
      </c>
      <c r="R22" s="119">
        <v>913</v>
      </c>
      <c r="S22" s="134">
        <f t="shared" si="3"/>
        <v>136950</v>
      </c>
    </row>
    <row r="23" spans="1:19" s="123" customFormat="1" ht="17.25" customHeight="1" outlineLevel="2">
      <c r="A23" s="124">
        <v>19</v>
      </c>
      <c r="B23" s="125" t="s">
        <v>57</v>
      </c>
      <c r="C23" s="120">
        <v>460</v>
      </c>
      <c r="D23" s="126">
        <f t="shared" si="0"/>
        <v>69000</v>
      </c>
      <c r="E23" s="127"/>
      <c r="F23" s="128">
        <v>59</v>
      </c>
      <c r="G23" s="129" t="s">
        <v>55</v>
      </c>
      <c r="H23" s="117">
        <v>265</v>
      </c>
      <c r="I23" s="130">
        <f t="shared" si="1"/>
        <v>39750</v>
      </c>
      <c r="J23" s="127"/>
      <c r="K23" s="128"/>
      <c r="L23" s="129"/>
      <c r="M23" s="139"/>
      <c r="N23" s="130"/>
      <c r="O23" s="127"/>
      <c r="P23" s="131">
        <v>19</v>
      </c>
      <c r="Q23" s="132" t="s">
        <v>58</v>
      </c>
      <c r="R23" s="119">
        <v>373</v>
      </c>
      <c r="S23" s="134">
        <f t="shared" si="3"/>
        <v>55950</v>
      </c>
    </row>
    <row r="24" spans="1:19" s="123" customFormat="1" ht="17.25" customHeight="1" outlineLevel="2">
      <c r="A24" s="124">
        <v>20</v>
      </c>
      <c r="B24" s="125" t="s">
        <v>59</v>
      </c>
      <c r="C24" s="120">
        <v>783</v>
      </c>
      <c r="D24" s="126">
        <f t="shared" si="0"/>
        <v>117450</v>
      </c>
      <c r="E24" s="127"/>
      <c r="F24" s="128">
        <v>60</v>
      </c>
      <c r="G24" s="129" t="s">
        <v>19</v>
      </c>
      <c r="H24" s="117">
        <v>279</v>
      </c>
      <c r="I24" s="130">
        <f t="shared" si="1"/>
        <v>41850</v>
      </c>
      <c r="J24" s="127"/>
      <c r="K24" s="128"/>
      <c r="L24" s="129"/>
      <c r="M24" s="139"/>
      <c r="N24" s="130"/>
      <c r="O24" s="127"/>
      <c r="P24" s="128">
        <v>20</v>
      </c>
      <c r="Q24" s="129" t="s">
        <v>61</v>
      </c>
      <c r="R24" s="119">
        <v>409</v>
      </c>
      <c r="S24" s="134">
        <f t="shared" si="3"/>
        <v>61350</v>
      </c>
    </row>
    <row r="25" spans="1:19" s="123" customFormat="1" ht="17.25" customHeight="1" outlineLevel="2">
      <c r="A25" s="124">
        <v>21</v>
      </c>
      <c r="B25" s="125" t="s">
        <v>62</v>
      </c>
      <c r="C25" s="120">
        <v>384</v>
      </c>
      <c r="D25" s="126">
        <f t="shared" si="0"/>
        <v>57600</v>
      </c>
      <c r="E25" s="127"/>
      <c r="F25" s="128">
        <v>61</v>
      </c>
      <c r="G25" s="129" t="s">
        <v>60</v>
      </c>
      <c r="H25" s="117">
        <v>492</v>
      </c>
      <c r="I25" s="130">
        <f t="shared" si="1"/>
        <v>73800</v>
      </c>
      <c r="J25" s="127"/>
      <c r="K25" s="128"/>
      <c r="L25" s="129"/>
      <c r="M25" s="139"/>
      <c r="N25" s="130"/>
      <c r="O25" s="127"/>
      <c r="P25" s="128">
        <v>21</v>
      </c>
      <c r="Q25" s="129" t="s">
        <v>24</v>
      </c>
      <c r="R25" s="119">
        <v>422</v>
      </c>
      <c r="S25" s="134">
        <f t="shared" si="3"/>
        <v>63300</v>
      </c>
    </row>
    <row r="26" spans="1:19" s="123" customFormat="1" ht="17.25" customHeight="1" outlineLevel="2">
      <c r="A26" s="136">
        <v>22</v>
      </c>
      <c r="B26" s="137" t="s">
        <v>64</v>
      </c>
      <c r="C26" s="120">
        <v>545</v>
      </c>
      <c r="D26" s="126">
        <f t="shared" si="0"/>
        <v>81750</v>
      </c>
      <c r="E26" s="127"/>
      <c r="F26" s="128">
        <v>62</v>
      </c>
      <c r="G26" s="129" t="s">
        <v>63</v>
      </c>
      <c r="H26" s="117">
        <v>284</v>
      </c>
      <c r="I26" s="130">
        <f t="shared" si="1"/>
        <v>42600</v>
      </c>
      <c r="J26" s="127"/>
      <c r="K26" s="128"/>
      <c r="L26" s="129"/>
      <c r="M26" s="139"/>
      <c r="N26" s="130"/>
      <c r="O26" s="127"/>
      <c r="P26" s="128">
        <v>22</v>
      </c>
      <c r="Q26" s="129" t="s">
        <v>18</v>
      </c>
      <c r="R26" s="119">
        <v>691</v>
      </c>
      <c r="S26" s="134">
        <f t="shared" si="3"/>
        <v>103650</v>
      </c>
    </row>
    <row r="27" spans="1:19" s="123" customFormat="1" ht="17.25" customHeight="1" outlineLevel="2">
      <c r="A27" s="124">
        <v>23</v>
      </c>
      <c r="B27" s="125" t="s">
        <v>66</v>
      </c>
      <c r="C27" s="120">
        <v>439</v>
      </c>
      <c r="D27" s="126">
        <f t="shared" si="0"/>
        <v>65850</v>
      </c>
      <c r="E27" s="127"/>
      <c r="F27" s="128">
        <v>63</v>
      </c>
      <c r="G27" s="129" t="s">
        <v>65</v>
      </c>
      <c r="H27" s="117">
        <v>827</v>
      </c>
      <c r="I27" s="130">
        <f t="shared" si="1"/>
        <v>124050</v>
      </c>
      <c r="J27" s="127"/>
      <c r="K27" s="128"/>
      <c r="L27" s="129"/>
      <c r="M27" s="139"/>
      <c r="N27" s="130"/>
      <c r="O27" s="127"/>
      <c r="P27" s="128">
        <v>23</v>
      </c>
      <c r="Q27" s="129" t="s">
        <v>45</v>
      </c>
      <c r="R27" s="119">
        <v>341</v>
      </c>
      <c r="S27" s="134">
        <f t="shared" si="3"/>
        <v>51150</v>
      </c>
    </row>
    <row r="28" spans="1:19" s="123" customFormat="1" ht="17.25" customHeight="1" outlineLevel="2">
      <c r="A28" s="124">
        <v>24</v>
      </c>
      <c r="B28" s="125" t="s">
        <v>68</v>
      </c>
      <c r="C28" s="120">
        <v>352</v>
      </c>
      <c r="D28" s="126">
        <f t="shared" si="0"/>
        <v>52800</v>
      </c>
      <c r="E28" s="127"/>
      <c r="F28" s="128">
        <v>64</v>
      </c>
      <c r="G28" s="129" t="s">
        <v>67</v>
      </c>
      <c r="H28" s="117">
        <v>496</v>
      </c>
      <c r="I28" s="130">
        <f t="shared" si="1"/>
        <v>74400</v>
      </c>
      <c r="J28" s="127"/>
      <c r="K28" s="128"/>
      <c r="L28" s="129"/>
      <c r="M28" s="139"/>
      <c r="N28" s="130"/>
      <c r="O28" s="127"/>
      <c r="P28" s="128">
        <v>24</v>
      </c>
      <c r="Q28" s="129" t="s">
        <v>39</v>
      </c>
      <c r="R28" s="119">
        <v>388</v>
      </c>
      <c r="S28" s="134">
        <f t="shared" si="3"/>
        <v>58200</v>
      </c>
    </row>
    <row r="29" spans="1:19" s="123" customFormat="1" ht="17.25" customHeight="1" outlineLevel="2">
      <c r="A29" s="124">
        <v>25</v>
      </c>
      <c r="B29" s="125" t="s">
        <v>70</v>
      </c>
      <c r="C29" s="120">
        <v>396</v>
      </c>
      <c r="D29" s="126">
        <f t="shared" si="0"/>
        <v>59400</v>
      </c>
      <c r="E29" s="127"/>
      <c r="F29" s="128">
        <v>65</v>
      </c>
      <c r="G29" s="129" t="s">
        <v>69</v>
      </c>
      <c r="H29" s="117">
        <v>385</v>
      </c>
      <c r="I29" s="130">
        <f t="shared" si="1"/>
        <v>57750</v>
      </c>
      <c r="J29" s="127"/>
      <c r="K29" s="128"/>
      <c r="L29" s="129"/>
      <c r="M29" s="139"/>
      <c r="N29" s="130"/>
      <c r="O29" s="127"/>
      <c r="P29" s="128">
        <v>25</v>
      </c>
      <c r="Q29" s="129" t="s">
        <v>53</v>
      </c>
      <c r="R29" s="119">
        <v>498</v>
      </c>
      <c r="S29" s="134">
        <f t="shared" si="3"/>
        <v>74700</v>
      </c>
    </row>
    <row r="30" spans="1:19" s="123" customFormat="1" ht="17.25" customHeight="1" outlineLevel="2">
      <c r="A30" s="124">
        <v>26</v>
      </c>
      <c r="B30" s="125" t="s">
        <v>72</v>
      </c>
      <c r="C30" s="120">
        <v>479</v>
      </c>
      <c r="D30" s="126">
        <f t="shared" si="0"/>
        <v>71850</v>
      </c>
      <c r="E30" s="127"/>
      <c r="F30" s="128">
        <v>66</v>
      </c>
      <c r="G30" s="129" t="s">
        <v>71</v>
      </c>
      <c r="H30" s="117">
        <v>462</v>
      </c>
      <c r="I30" s="130">
        <f t="shared" si="1"/>
        <v>69300</v>
      </c>
      <c r="J30" s="127"/>
      <c r="K30" s="128"/>
      <c r="L30" s="129"/>
      <c r="M30" s="139"/>
      <c r="N30" s="130"/>
      <c r="O30" s="127"/>
      <c r="P30" s="128">
        <v>26</v>
      </c>
      <c r="Q30" s="129" t="s">
        <v>66</v>
      </c>
      <c r="R30" s="119">
        <v>564</v>
      </c>
      <c r="S30" s="134">
        <f t="shared" si="3"/>
        <v>84600</v>
      </c>
    </row>
    <row r="31" spans="1:19" s="123" customFormat="1" ht="17.25" customHeight="1" outlineLevel="2">
      <c r="A31" s="124">
        <v>27</v>
      </c>
      <c r="B31" s="125" t="s">
        <v>74</v>
      </c>
      <c r="C31" s="117">
        <v>468</v>
      </c>
      <c r="D31" s="126">
        <f t="shared" si="0"/>
        <v>70200</v>
      </c>
      <c r="E31" s="127"/>
      <c r="F31" s="128">
        <v>67</v>
      </c>
      <c r="G31" s="129" t="s">
        <v>73</v>
      </c>
      <c r="H31" s="117">
        <v>316</v>
      </c>
      <c r="I31" s="130">
        <f t="shared" si="1"/>
        <v>47400</v>
      </c>
      <c r="J31" s="127"/>
      <c r="K31" s="128"/>
      <c r="L31" s="129"/>
      <c r="M31" s="139"/>
      <c r="N31" s="130"/>
      <c r="O31" s="127"/>
      <c r="P31" s="128">
        <v>27</v>
      </c>
      <c r="Q31" s="129" t="s">
        <v>76</v>
      </c>
      <c r="R31" s="119">
        <v>299</v>
      </c>
      <c r="S31" s="134">
        <f t="shared" si="3"/>
        <v>44850</v>
      </c>
    </row>
    <row r="32" spans="1:19" s="123" customFormat="1" ht="17.25" customHeight="1" outlineLevel="2">
      <c r="A32" s="124">
        <v>28</v>
      </c>
      <c r="B32" s="125" t="s">
        <v>77</v>
      </c>
      <c r="C32" s="117">
        <v>404</v>
      </c>
      <c r="D32" s="126">
        <f t="shared" si="0"/>
        <v>60600</v>
      </c>
      <c r="E32" s="127"/>
      <c r="F32" s="128">
        <v>68</v>
      </c>
      <c r="G32" s="129" t="s">
        <v>75</v>
      </c>
      <c r="H32" s="117">
        <v>506</v>
      </c>
      <c r="I32" s="130">
        <f t="shared" si="1"/>
        <v>75900</v>
      </c>
      <c r="J32" s="127"/>
      <c r="K32" s="128"/>
      <c r="L32" s="129"/>
      <c r="M32" s="139"/>
      <c r="N32" s="130"/>
      <c r="O32" s="127"/>
      <c r="P32" s="128">
        <v>28</v>
      </c>
      <c r="Q32" s="129" t="s">
        <v>79</v>
      </c>
      <c r="R32" s="119">
        <v>677</v>
      </c>
      <c r="S32" s="134">
        <f t="shared" si="3"/>
        <v>101550</v>
      </c>
    </row>
    <row r="33" spans="1:19" s="123" customFormat="1" ht="17.25" customHeight="1" outlineLevel="2">
      <c r="A33" s="124">
        <v>29</v>
      </c>
      <c r="B33" s="125" t="s">
        <v>80</v>
      </c>
      <c r="C33" s="117">
        <v>96</v>
      </c>
      <c r="D33" s="126">
        <f t="shared" si="0"/>
        <v>14400</v>
      </c>
      <c r="E33" s="127"/>
      <c r="F33" s="128">
        <v>69</v>
      </c>
      <c r="G33" s="129" t="s">
        <v>78</v>
      </c>
      <c r="H33" s="117">
        <v>59</v>
      </c>
      <c r="I33" s="130">
        <f t="shared" si="1"/>
        <v>8850</v>
      </c>
      <c r="J33" s="127"/>
      <c r="K33" s="128"/>
      <c r="L33" s="129"/>
      <c r="M33" s="139"/>
      <c r="N33" s="130"/>
      <c r="O33" s="127"/>
      <c r="P33" s="128">
        <v>29</v>
      </c>
      <c r="Q33" s="129" t="s">
        <v>78</v>
      </c>
      <c r="R33" s="119">
        <v>48</v>
      </c>
      <c r="S33" s="134">
        <f t="shared" si="3"/>
        <v>7200</v>
      </c>
    </row>
    <row r="34" spans="1:19" s="123" customFormat="1" ht="17.25" customHeight="1" outlineLevel="2">
      <c r="A34" s="124">
        <v>30</v>
      </c>
      <c r="B34" s="125" t="s">
        <v>82</v>
      </c>
      <c r="C34" s="117">
        <v>227</v>
      </c>
      <c r="D34" s="126">
        <f t="shared" si="0"/>
        <v>34050</v>
      </c>
      <c r="E34" s="127"/>
      <c r="F34" s="128">
        <v>70</v>
      </c>
      <c r="G34" s="129" t="s">
        <v>81</v>
      </c>
      <c r="H34" s="117">
        <v>123</v>
      </c>
      <c r="I34" s="130">
        <f t="shared" si="1"/>
        <v>18450</v>
      </c>
      <c r="J34" s="127"/>
      <c r="K34" s="128"/>
      <c r="L34" s="129"/>
      <c r="M34" s="139"/>
      <c r="N34" s="130"/>
      <c r="O34" s="127"/>
      <c r="P34" s="128">
        <v>30</v>
      </c>
      <c r="Q34" s="129" t="s">
        <v>81</v>
      </c>
      <c r="R34" s="119">
        <v>100</v>
      </c>
      <c r="S34" s="134">
        <f t="shared" si="3"/>
        <v>15000</v>
      </c>
    </row>
    <row r="35" spans="1:19" s="123" customFormat="1" ht="17.25" customHeight="1" outlineLevel="2">
      <c r="A35" s="124">
        <v>31</v>
      </c>
      <c r="B35" s="125" t="s">
        <v>84</v>
      </c>
      <c r="C35" s="117">
        <v>594</v>
      </c>
      <c r="D35" s="126">
        <f t="shared" si="0"/>
        <v>89100</v>
      </c>
      <c r="E35" s="127"/>
      <c r="F35" s="128">
        <v>71</v>
      </c>
      <c r="G35" s="129" t="s">
        <v>83</v>
      </c>
      <c r="H35" s="117">
        <v>375</v>
      </c>
      <c r="I35" s="130">
        <f t="shared" si="1"/>
        <v>56250</v>
      </c>
      <c r="J35" s="127"/>
      <c r="K35" s="128"/>
      <c r="L35" s="129"/>
      <c r="M35" s="139"/>
      <c r="N35" s="130"/>
      <c r="O35" s="127"/>
      <c r="P35" s="128">
        <v>31</v>
      </c>
      <c r="Q35" s="129" t="s">
        <v>86</v>
      </c>
      <c r="R35" s="119">
        <v>356</v>
      </c>
      <c r="S35" s="134">
        <f t="shared" si="3"/>
        <v>53400</v>
      </c>
    </row>
    <row r="36" spans="1:19" s="123" customFormat="1" ht="17.25" customHeight="1" outlineLevel="2">
      <c r="A36" s="124">
        <v>32</v>
      </c>
      <c r="B36" s="125" t="s">
        <v>87</v>
      </c>
      <c r="C36" s="117">
        <v>551</v>
      </c>
      <c r="D36" s="126">
        <f t="shared" si="0"/>
        <v>82650</v>
      </c>
      <c r="E36" s="127"/>
      <c r="F36" s="128">
        <v>72</v>
      </c>
      <c r="G36" s="129" t="s">
        <v>85</v>
      </c>
      <c r="H36" s="117">
        <v>115</v>
      </c>
      <c r="I36" s="130">
        <f t="shared" si="1"/>
        <v>17250</v>
      </c>
      <c r="J36" s="127"/>
      <c r="K36" s="128"/>
      <c r="L36" s="129"/>
      <c r="M36" s="139"/>
      <c r="N36" s="130"/>
      <c r="O36" s="127"/>
      <c r="P36" s="128">
        <v>32</v>
      </c>
      <c r="Q36" s="129" t="s">
        <v>89</v>
      </c>
      <c r="R36" s="119">
        <v>199</v>
      </c>
      <c r="S36" s="134">
        <f t="shared" si="3"/>
        <v>29850</v>
      </c>
    </row>
    <row r="37" spans="1:19" s="123" customFormat="1" ht="17.25" customHeight="1" outlineLevel="2">
      <c r="A37" s="124">
        <v>33</v>
      </c>
      <c r="B37" s="125" t="s">
        <v>90</v>
      </c>
      <c r="C37" s="188">
        <v>430</v>
      </c>
      <c r="D37" s="126">
        <f t="shared" si="0"/>
        <v>64500</v>
      </c>
      <c r="E37" s="127"/>
      <c r="F37" s="128">
        <v>73</v>
      </c>
      <c r="G37" s="129" t="s">
        <v>88</v>
      </c>
      <c r="H37" s="117">
        <v>111</v>
      </c>
      <c r="I37" s="130">
        <f t="shared" si="1"/>
        <v>16650</v>
      </c>
      <c r="J37" s="127"/>
      <c r="K37" s="128"/>
      <c r="L37" s="129"/>
      <c r="M37" s="139"/>
      <c r="N37" s="130"/>
      <c r="O37" s="127"/>
      <c r="P37" s="128">
        <v>33</v>
      </c>
      <c r="Q37" s="129" t="s">
        <v>92</v>
      </c>
      <c r="R37" s="119">
        <v>952</v>
      </c>
      <c r="S37" s="134">
        <f t="shared" si="3"/>
        <v>142800</v>
      </c>
    </row>
    <row r="38" spans="1:19" s="123" customFormat="1" ht="17.25" customHeight="1" outlineLevel="2">
      <c r="A38" s="124">
        <v>34</v>
      </c>
      <c r="B38" s="125" t="s">
        <v>93</v>
      </c>
      <c r="C38" s="117">
        <v>25</v>
      </c>
      <c r="D38" s="126">
        <f t="shared" si="0"/>
        <v>3750</v>
      </c>
      <c r="E38" s="127"/>
      <c r="F38" s="128">
        <v>74</v>
      </c>
      <c r="G38" s="129" t="s">
        <v>91</v>
      </c>
      <c r="H38" s="117">
        <v>47</v>
      </c>
      <c r="I38" s="130">
        <f t="shared" si="1"/>
        <v>7050</v>
      </c>
      <c r="J38" s="127"/>
      <c r="K38" s="128"/>
      <c r="L38" s="129"/>
      <c r="M38" s="139"/>
      <c r="N38" s="130"/>
      <c r="O38" s="127"/>
      <c r="P38" s="128">
        <v>34</v>
      </c>
      <c r="Q38" s="129" t="s">
        <v>72</v>
      </c>
      <c r="R38" s="119">
        <v>555</v>
      </c>
      <c r="S38" s="134">
        <f t="shared" si="3"/>
        <v>83250</v>
      </c>
    </row>
    <row r="39" spans="1:19" s="123" customFormat="1" ht="17.25" customHeight="1" outlineLevel="2">
      <c r="A39" s="124">
        <v>35</v>
      </c>
      <c r="B39" s="125" t="s">
        <v>95</v>
      </c>
      <c r="C39" s="117">
        <v>36</v>
      </c>
      <c r="D39" s="126">
        <f t="shared" si="0"/>
        <v>5400</v>
      </c>
      <c r="E39" s="127"/>
      <c r="F39" s="128">
        <v>75</v>
      </c>
      <c r="G39" s="129" t="s">
        <v>94</v>
      </c>
      <c r="H39" s="117">
        <v>93</v>
      </c>
      <c r="I39" s="130">
        <f t="shared" si="1"/>
        <v>13950</v>
      </c>
      <c r="J39" s="127"/>
      <c r="K39" s="128"/>
      <c r="L39" s="129"/>
      <c r="M39" s="139"/>
      <c r="N39" s="130"/>
      <c r="O39" s="127"/>
      <c r="P39" s="128">
        <v>35</v>
      </c>
      <c r="Q39" s="129" t="s">
        <v>97</v>
      </c>
      <c r="R39" s="119">
        <v>545</v>
      </c>
      <c r="S39" s="134">
        <f t="shared" si="3"/>
        <v>81750</v>
      </c>
    </row>
    <row r="40" spans="1:19" s="123" customFormat="1" ht="17.25" customHeight="1" outlineLevel="2">
      <c r="A40" s="124">
        <v>36</v>
      </c>
      <c r="B40" s="125" t="s">
        <v>98</v>
      </c>
      <c r="C40" s="117">
        <v>13</v>
      </c>
      <c r="D40" s="126">
        <f t="shared" si="0"/>
        <v>1950</v>
      </c>
      <c r="E40" s="127"/>
      <c r="F40" s="131">
        <v>76</v>
      </c>
      <c r="G40" s="132" t="s">
        <v>96</v>
      </c>
      <c r="H40" s="117">
        <v>125</v>
      </c>
      <c r="I40" s="130">
        <f t="shared" si="1"/>
        <v>18750</v>
      </c>
      <c r="J40" s="127"/>
      <c r="K40" s="128"/>
      <c r="L40" s="129"/>
      <c r="M40" s="139"/>
      <c r="N40" s="130"/>
      <c r="O40" s="127"/>
      <c r="P40" s="128">
        <v>36</v>
      </c>
      <c r="Q40" s="129" t="s">
        <v>100</v>
      </c>
      <c r="R40" s="119">
        <v>415</v>
      </c>
      <c r="S40" s="134">
        <f t="shared" si="3"/>
        <v>62250</v>
      </c>
    </row>
    <row r="41" spans="1:19" s="123" customFormat="1" ht="17.25" customHeight="1" outlineLevel="2">
      <c r="A41" s="136">
        <v>37</v>
      </c>
      <c r="B41" s="137" t="s">
        <v>101</v>
      </c>
      <c r="C41" s="117">
        <v>288</v>
      </c>
      <c r="D41" s="126">
        <f t="shared" si="0"/>
        <v>43200</v>
      </c>
      <c r="E41" s="127"/>
      <c r="F41" s="128">
        <v>77</v>
      </c>
      <c r="G41" s="129" t="s">
        <v>99</v>
      </c>
      <c r="H41" s="117">
        <v>66</v>
      </c>
      <c r="I41" s="130">
        <f t="shared" si="1"/>
        <v>9900</v>
      </c>
      <c r="J41" s="127"/>
      <c r="K41" s="128"/>
      <c r="L41" s="129"/>
      <c r="M41" s="139"/>
      <c r="N41" s="130"/>
      <c r="O41" s="127"/>
      <c r="P41" s="128">
        <v>37</v>
      </c>
      <c r="Q41" s="129" t="s">
        <v>36</v>
      </c>
      <c r="R41" s="119">
        <v>528</v>
      </c>
      <c r="S41" s="134">
        <f t="shared" si="3"/>
        <v>79200</v>
      </c>
    </row>
    <row r="42" spans="1:19" s="123" customFormat="1" ht="17.25" customHeight="1" outlineLevel="2">
      <c r="A42" s="124">
        <v>38</v>
      </c>
      <c r="B42" s="125" t="s">
        <v>150</v>
      </c>
      <c r="C42" s="117">
        <v>152</v>
      </c>
      <c r="D42" s="126">
        <f t="shared" si="0"/>
        <v>22800</v>
      </c>
      <c r="E42" s="127"/>
      <c r="F42" s="128">
        <v>78</v>
      </c>
      <c r="G42" s="129" t="s">
        <v>92</v>
      </c>
      <c r="H42" s="117">
        <v>815</v>
      </c>
      <c r="I42" s="130">
        <f t="shared" si="1"/>
        <v>122250</v>
      </c>
      <c r="J42" s="127"/>
      <c r="K42" s="128"/>
      <c r="L42" s="129"/>
      <c r="M42" s="139"/>
      <c r="N42" s="130"/>
      <c r="O42" s="127"/>
      <c r="P42" s="128">
        <v>38</v>
      </c>
      <c r="Q42" s="129" t="s">
        <v>104</v>
      </c>
      <c r="R42" s="119">
        <v>256</v>
      </c>
      <c r="S42" s="134">
        <f t="shared" si="3"/>
        <v>38400</v>
      </c>
    </row>
    <row r="43" spans="1:19" s="123" customFormat="1" ht="17.25" customHeight="1" outlineLevel="2">
      <c r="A43" s="124">
        <v>39</v>
      </c>
      <c r="B43" s="125" t="s">
        <v>97</v>
      </c>
      <c r="C43" s="117">
        <v>554</v>
      </c>
      <c r="D43" s="126">
        <f t="shared" si="0"/>
        <v>83100</v>
      </c>
      <c r="E43" s="127"/>
      <c r="F43" s="128">
        <v>79</v>
      </c>
      <c r="G43" s="129" t="s">
        <v>103</v>
      </c>
      <c r="H43" s="117">
        <v>391</v>
      </c>
      <c r="I43" s="130">
        <f t="shared" si="1"/>
        <v>58650</v>
      </c>
      <c r="J43" s="127"/>
      <c r="K43" s="128"/>
      <c r="L43" s="129"/>
      <c r="M43" s="139"/>
      <c r="N43" s="130"/>
      <c r="O43" s="127"/>
      <c r="P43" s="128">
        <v>39</v>
      </c>
      <c r="Q43" s="141" t="s">
        <v>155</v>
      </c>
      <c r="R43" s="119">
        <v>559</v>
      </c>
      <c r="S43" s="134">
        <f t="shared" si="3"/>
        <v>83850</v>
      </c>
    </row>
    <row r="44" spans="1:19" s="123" customFormat="1" ht="17.25" customHeight="1" outlineLevel="2">
      <c r="A44" s="136">
        <v>40</v>
      </c>
      <c r="B44" s="142" t="s">
        <v>51</v>
      </c>
      <c r="C44" s="117">
        <v>689</v>
      </c>
      <c r="D44" s="126">
        <f t="shared" si="0"/>
        <v>103350</v>
      </c>
      <c r="E44" s="127"/>
      <c r="F44" s="128">
        <v>80</v>
      </c>
      <c r="G44" s="129" t="s">
        <v>105</v>
      </c>
      <c r="H44" s="117">
        <v>444</v>
      </c>
      <c r="I44" s="130">
        <f t="shared" si="1"/>
        <v>66600</v>
      </c>
      <c r="J44" s="127"/>
      <c r="K44" s="128"/>
      <c r="L44" s="129"/>
      <c r="M44" s="139"/>
      <c r="N44" s="130"/>
      <c r="O44" s="127"/>
      <c r="P44" s="128">
        <v>40</v>
      </c>
      <c r="Q44" s="129" t="s">
        <v>123</v>
      </c>
      <c r="R44" s="119">
        <v>308</v>
      </c>
      <c r="S44" s="134">
        <f t="shared" si="3"/>
        <v>46200</v>
      </c>
    </row>
    <row r="45" spans="1:19" s="123" customFormat="1" ht="17.25" customHeight="1" outlineLevel="2">
      <c r="A45" s="124"/>
      <c r="B45" s="125"/>
      <c r="C45" s="139"/>
      <c r="D45" s="126"/>
      <c r="E45" s="127"/>
      <c r="F45" s="128"/>
      <c r="G45" s="129"/>
      <c r="H45" s="143"/>
      <c r="I45" s="130"/>
      <c r="J45" s="127"/>
      <c r="K45" s="144"/>
      <c r="L45" s="129"/>
      <c r="M45" s="139"/>
      <c r="N45" s="130"/>
      <c r="O45" s="127"/>
      <c r="P45" s="128">
        <v>41</v>
      </c>
      <c r="Q45" s="129" t="s">
        <v>124</v>
      </c>
      <c r="R45" s="119">
        <v>285</v>
      </c>
      <c r="S45" s="134">
        <f t="shared" si="3"/>
        <v>42750</v>
      </c>
    </row>
    <row r="46" spans="1:19" s="123" customFormat="1" ht="17.25" customHeight="1" outlineLevel="2">
      <c r="A46" s="124"/>
      <c r="B46" s="125"/>
      <c r="C46" s="139"/>
      <c r="D46" s="126"/>
      <c r="E46" s="127"/>
      <c r="F46" s="128"/>
      <c r="G46" s="129"/>
      <c r="H46" s="143"/>
      <c r="I46" s="126"/>
      <c r="J46" s="127"/>
      <c r="K46" s="145"/>
      <c r="L46" s="146"/>
      <c r="M46" s="147"/>
      <c r="N46" s="130"/>
      <c r="O46" s="127"/>
      <c r="P46" s="128">
        <v>42</v>
      </c>
      <c r="Q46" s="189" t="s">
        <v>125</v>
      </c>
      <c r="R46" s="122">
        <v>141</v>
      </c>
      <c r="S46" s="134">
        <f t="shared" si="3"/>
        <v>21150</v>
      </c>
    </row>
    <row r="47" spans="1:19" s="164" customFormat="1" ht="15.75" customHeight="1" outlineLevel="2" thickBot="1">
      <c r="A47" s="150"/>
      <c r="B47" s="151"/>
      <c r="C47" s="152"/>
      <c r="D47" s="153"/>
      <c r="E47" s="154"/>
      <c r="F47" s="155"/>
      <c r="G47" s="156"/>
      <c r="H47" s="152"/>
      <c r="I47" s="157"/>
      <c r="J47" s="154"/>
      <c r="K47" s="392" t="s">
        <v>129</v>
      </c>
      <c r="L47" s="392"/>
      <c r="M47" s="158">
        <f>SUM(M5:M20)</f>
        <v>4873</v>
      </c>
      <c r="N47" s="158">
        <f>SUM(N5:N20)</f>
        <v>730950</v>
      </c>
      <c r="O47" s="154"/>
      <c r="P47" s="160"/>
      <c r="Q47" s="161"/>
      <c r="R47" s="162"/>
      <c r="S47" s="163"/>
    </row>
    <row r="48" spans="1:19" s="175" customFormat="1" ht="15.75" customHeight="1" outlineLevel="2" thickBot="1">
      <c r="A48" s="365" t="s">
        <v>129</v>
      </c>
      <c r="B48" s="385"/>
      <c r="C48" s="165">
        <f>SUM(C5:C46)</f>
        <v>14033</v>
      </c>
      <c r="D48" s="166">
        <f>SUM(D5:D46)</f>
        <v>2104950</v>
      </c>
      <c r="E48" s="167"/>
      <c r="F48" s="371" t="s">
        <v>129</v>
      </c>
      <c r="G48" s="372"/>
      <c r="H48" s="168">
        <f>SUM(H5:H46)</f>
        <v>15471</v>
      </c>
      <c r="I48" s="169">
        <f>SUM(I5:I46)</f>
        <v>2320650</v>
      </c>
      <c r="J48" s="170"/>
      <c r="K48" s="371" t="s">
        <v>109</v>
      </c>
      <c r="L48" s="372"/>
      <c r="M48" s="171">
        <f>SUM(C48,H48,M47)</f>
        <v>34377</v>
      </c>
      <c r="N48" s="172">
        <f>SUM(D48,I48,N47)</f>
        <v>5156550</v>
      </c>
      <c r="O48" s="167"/>
      <c r="P48" s="373" t="s">
        <v>108</v>
      </c>
      <c r="Q48" s="374"/>
      <c r="R48" s="173">
        <f>SUM(R5:R46)</f>
        <v>19592</v>
      </c>
      <c r="S48" s="174">
        <f>SUM(S5:S46)</f>
        <v>2938800</v>
      </c>
    </row>
    <row r="49" spans="1:19" s="175" customFormat="1" ht="15.75" customHeight="1" thickBot="1">
      <c r="A49" s="388"/>
      <c r="B49" s="389"/>
      <c r="C49" s="389"/>
      <c r="D49" s="390"/>
      <c r="E49" s="390"/>
      <c r="F49" s="390"/>
      <c r="G49" s="390"/>
      <c r="H49" s="389"/>
      <c r="I49" s="389"/>
      <c r="O49" s="371" t="s">
        <v>131</v>
      </c>
      <c r="P49" s="391"/>
      <c r="Q49" s="372"/>
      <c r="R49" s="176">
        <f>SUM(R48,M48)</f>
        <v>53969</v>
      </c>
      <c r="S49" s="176">
        <f>SUM(S48,N48)</f>
        <v>8095350</v>
      </c>
    </row>
  </sheetData>
  <sheetProtection/>
  <mergeCells count="12">
    <mergeCell ref="A48:B48"/>
    <mergeCell ref="F48:G48"/>
    <mergeCell ref="K48:L48"/>
    <mergeCell ref="P48:Q48"/>
    <mergeCell ref="A49:I49"/>
    <mergeCell ref="O49:Q49"/>
    <mergeCell ref="A1:S1"/>
    <mergeCell ref="A3:D3"/>
    <mergeCell ref="F3:I3"/>
    <mergeCell ref="K3:N3"/>
    <mergeCell ref="P3:S3"/>
    <mergeCell ref="K47:L47"/>
  </mergeCells>
  <printOptions/>
  <pageMargins left="0.5118110236220472" right="0.31496062992125984" top="0.7480314960629921" bottom="0.15748031496062992" header="0.31496062992125984" footer="0.31496062992125984"/>
  <pageSetup fitToHeight="1" fitToWidth="1" horizontalDpi="600" verticalDpi="600" orientation="portrait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54"/>
  <sheetViews>
    <sheetView zoomScalePageLayoutView="0" workbookViewId="0" topLeftCell="A25">
      <selection activeCell="U5" sqref="U5"/>
    </sheetView>
  </sheetViews>
  <sheetFormatPr defaultColWidth="9.00390625" defaultRowHeight="13.5" outlineLevelRow="2"/>
  <cols>
    <col min="1" max="1" width="2.875" style="116" customWidth="1"/>
    <col min="2" max="2" width="6.75390625" style="2" customWidth="1"/>
    <col min="3" max="3" width="5.125" style="2" customWidth="1"/>
    <col min="4" max="4" width="8.375" style="2" customWidth="1"/>
    <col min="5" max="5" width="1.00390625" style="2" customWidth="1"/>
    <col min="6" max="6" width="2.875" style="116" customWidth="1"/>
    <col min="7" max="7" width="6.75390625" style="2" customWidth="1"/>
    <col min="8" max="8" width="5.125" style="2" customWidth="1"/>
    <col min="9" max="9" width="8.375" style="2" customWidth="1"/>
    <col min="10" max="10" width="1.00390625" style="2" customWidth="1"/>
    <col min="11" max="11" width="2.875" style="116" customWidth="1"/>
    <col min="12" max="12" width="6.75390625" style="2" customWidth="1"/>
    <col min="13" max="13" width="5.125" style="2" customWidth="1"/>
    <col min="14" max="14" width="8.375" style="2" customWidth="1"/>
    <col min="15" max="15" width="1.00390625" style="2" customWidth="1"/>
    <col min="16" max="16" width="2.875" style="116" customWidth="1"/>
    <col min="17" max="17" width="6.75390625" style="2" customWidth="1"/>
    <col min="18" max="18" width="6.50390625" style="2" customWidth="1"/>
    <col min="19" max="19" width="9.125" style="2" customWidth="1"/>
    <col min="20" max="16384" width="9.00390625" style="2" customWidth="1"/>
  </cols>
  <sheetData>
    <row r="1" spans="1:19" s="1" customFormat="1" ht="29.25" customHeight="1">
      <c r="A1" s="393" t="s">
        <v>159</v>
      </c>
      <c r="B1" s="393"/>
      <c r="C1" s="393"/>
      <c r="D1" s="393"/>
      <c r="E1" s="394"/>
      <c r="F1" s="393"/>
      <c r="G1" s="393"/>
      <c r="H1" s="393"/>
      <c r="I1" s="393"/>
      <c r="J1" s="394"/>
      <c r="K1" s="393"/>
      <c r="L1" s="393"/>
      <c r="M1" s="393"/>
      <c r="N1" s="393"/>
      <c r="O1" s="394"/>
      <c r="P1" s="393"/>
      <c r="Q1" s="393"/>
      <c r="R1" s="393"/>
      <c r="S1" s="393"/>
    </row>
    <row r="2" spans="1:19" s="149" customFormat="1" ht="15.75" customHeight="1">
      <c r="A2" s="377" t="s">
        <v>156</v>
      </c>
      <c r="B2" s="377"/>
      <c r="C2" s="377"/>
      <c r="D2" s="377"/>
      <c r="E2" s="148"/>
      <c r="F2" s="377" t="s">
        <v>156</v>
      </c>
      <c r="G2" s="377"/>
      <c r="H2" s="377"/>
      <c r="I2" s="377"/>
      <c r="J2" s="148"/>
      <c r="K2" s="377" t="s">
        <v>156</v>
      </c>
      <c r="L2" s="377"/>
      <c r="M2" s="377"/>
      <c r="N2" s="377"/>
      <c r="O2" s="148"/>
      <c r="P2" s="377" t="s">
        <v>157</v>
      </c>
      <c r="Q2" s="377"/>
      <c r="R2" s="377"/>
      <c r="S2" s="378"/>
    </row>
    <row r="3" spans="1:19" s="183" customFormat="1" ht="15.75" customHeight="1">
      <c r="A3" s="177" t="s">
        <v>5</v>
      </c>
      <c r="B3" s="178" t="s">
        <v>2</v>
      </c>
      <c r="C3" s="179" t="s">
        <v>3</v>
      </c>
      <c r="D3" s="180" t="s">
        <v>4</v>
      </c>
      <c r="E3" s="161"/>
      <c r="F3" s="181" t="s">
        <v>5</v>
      </c>
      <c r="G3" s="178" t="s">
        <v>2</v>
      </c>
      <c r="H3" s="179" t="s">
        <v>3</v>
      </c>
      <c r="I3" s="178" t="s">
        <v>4</v>
      </c>
      <c r="J3" s="161"/>
      <c r="K3" s="182" t="s">
        <v>5</v>
      </c>
      <c r="L3" s="178" t="s">
        <v>2</v>
      </c>
      <c r="M3" s="179" t="s">
        <v>3</v>
      </c>
      <c r="N3" s="178" t="s">
        <v>4</v>
      </c>
      <c r="O3" s="161"/>
      <c r="P3" s="182" t="s">
        <v>5</v>
      </c>
      <c r="Q3" s="178" t="s">
        <v>2</v>
      </c>
      <c r="R3" s="179" t="s">
        <v>3</v>
      </c>
      <c r="S3" s="178" t="s">
        <v>4</v>
      </c>
    </row>
    <row r="4" spans="1:19" s="123" customFormat="1" ht="15.75" customHeight="1" outlineLevel="2">
      <c r="A4" s="124">
        <v>1</v>
      </c>
      <c r="B4" s="125" t="s">
        <v>6</v>
      </c>
      <c r="C4" s="117">
        <v>325</v>
      </c>
      <c r="D4" s="126">
        <f>180*C4</f>
        <v>58500</v>
      </c>
      <c r="E4" s="127"/>
      <c r="F4" s="128">
        <v>41</v>
      </c>
      <c r="G4" s="129" t="s">
        <v>106</v>
      </c>
      <c r="H4" s="117">
        <v>171</v>
      </c>
      <c r="I4" s="130">
        <f>180*H4</f>
        <v>30780</v>
      </c>
      <c r="J4" s="127"/>
      <c r="K4" s="131">
        <v>81</v>
      </c>
      <c r="L4" s="132" t="s">
        <v>104</v>
      </c>
      <c r="M4" s="117">
        <v>487</v>
      </c>
      <c r="N4" s="133">
        <f>180*M4</f>
        <v>87660</v>
      </c>
      <c r="O4" s="127"/>
      <c r="P4" s="128">
        <v>1</v>
      </c>
      <c r="Q4" s="129" t="s">
        <v>8</v>
      </c>
      <c r="R4" s="119">
        <v>955</v>
      </c>
      <c r="S4" s="134">
        <f>180*R4</f>
        <v>171900</v>
      </c>
    </row>
    <row r="5" spans="1:19" s="123" customFormat="1" ht="15.75" customHeight="1" outlineLevel="2">
      <c r="A5" s="124">
        <v>2</v>
      </c>
      <c r="B5" s="125" t="s">
        <v>9</v>
      </c>
      <c r="C5" s="120">
        <v>172</v>
      </c>
      <c r="D5" s="126">
        <f aca="true" t="shared" si="0" ref="D5:D43">180*C5</f>
        <v>30960</v>
      </c>
      <c r="E5" s="127"/>
      <c r="F5" s="184">
        <v>42</v>
      </c>
      <c r="G5" s="129" t="s">
        <v>7</v>
      </c>
      <c r="H5" s="117">
        <v>499</v>
      </c>
      <c r="I5" s="130">
        <f aca="true" t="shared" si="1" ref="I5:I43">180*H5</f>
        <v>89820</v>
      </c>
      <c r="J5" s="127"/>
      <c r="K5" s="128">
        <v>82</v>
      </c>
      <c r="L5" s="129" t="s">
        <v>112</v>
      </c>
      <c r="M5" s="117">
        <v>302</v>
      </c>
      <c r="N5" s="133">
        <f aca="true" t="shared" si="2" ref="N5:N18">180*M5</f>
        <v>54360</v>
      </c>
      <c r="O5" s="127"/>
      <c r="P5" s="128">
        <v>2</v>
      </c>
      <c r="Q5" s="129" t="s">
        <v>11</v>
      </c>
      <c r="R5" s="119">
        <v>569</v>
      </c>
      <c r="S5" s="134">
        <f aca="true" t="shared" si="3" ref="S5:S45">180*R5</f>
        <v>102420</v>
      </c>
    </row>
    <row r="6" spans="1:19" s="123" customFormat="1" ht="15.75" customHeight="1" outlineLevel="2">
      <c r="A6" s="124">
        <v>3</v>
      </c>
      <c r="B6" s="125" t="s">
        <v>11</v>
      </c>
      <c r="C6" s="120">
        <v>385</v>
      </c>
      <c r="D6" s="126">
        <f t="shared" si="0"/>
        <v>69300</v>
      </c>
      <c r="E6" s="127"/>
      <c r="F6" s="128">
        <v>43</v>
      </c>
      <c r="G6" s="129" t="s">
        <v>10</v>
      </c>
      <c r="H6" s="117">
        <v>350</v>
      </c>
      <c r="I6" s="130">
        <f t="shared" si="1"/>
        <v>63000</v>
      </c>
      <c r="J6" s="127"/>
      <c r="K6" s="128">
        <v>83</v>
      </c>
      <c r="L6" s="129" t="s">
        <v>113</v>
      </c>
      <c r="M6" s="117">
        <v>476</v>
      </c>
      <c r="N6" s="133">
        <f t="shared" si="2"/>
        <v>85680</v>
      </c>
      <c r="O6" s="127"/>
      <c r="P6" s="128">
        <v>3</v>
      </c>
      <c r="Q6" s="129" t="s">
        <v>13</v>
      </c>
      <c r="R6" s="119">
        <v>333</v>
      </c>
      <c r="S6" s="134">
        <f t="shared" si="3"/>
        <v>59940</v>
      </c>
    </row>
    <row r="7" spans="1:19" s="123" customFormat="1" ht="15.75" customHeight="1" outlineLevel="2">
      <c r="A7" s="124">
        <v>4</v>
      </c>
      <c r="B7" s="125" t="s">
        <v>14</v>
      </c>
      <c r="C7" s="120">
        <v>217</v>
      </c>
      <c r="D7" s="126">
        <f t="shared" si="0"/>
        <v>39060</v>
      </c>
      <c r="E7" s="127"/>
      <c r="F7" s="128">
        <v>44</v>
      </c>
      <c r="G7" s="129" t="s">
        <v>12</v>
      </c>
      <c r="H7" s="117">
        <v>445</v>
      </c>
      <c r="I7" s="130">
        <f t="shared" si="1"/>
        <v>80100</v>
      </c>
      <c r="J7" s="127"/>
      <c r="K7" s="128">
        <v>84</v>
      </c>
      <c r="L7" s="129" t="s">
        <v>114</v>
      </c>
      <c r="M7" s="117">
        <v>221</v>
      </c>
      <c r="N7" s="133">
        <f t="shared" si="2"/>
        <v>39780</v>
      </c>
      <c r="O7" s="127"/>
      <c r="P7" s="128">
        <v>4</v>
      </c>
      <c r="Q7" s="129" t="s">
        <v>16</v>
      </c>
      <c r="R7" s="119">
        <v>419</v>
      </c>
      <c r="S7" s="134">
        <f t="shared" si="3"/>
        <v>75420</v>
      </c>
    </row>
    <row r="8" spans="1:19" s="123" customFormat="1" ht="15.75" customHeight="1" outlineLevel="2">
      <c r="A8" s="124">
        <v>5</v>
      </c>
      <c r="B8" s="125" t="s">
        <v>17</v>
      </c>
      <c r="C8" s="120">
        <v>130</v>
      </c>
      <c r="D8" s="126">
        <f t="shared" si="0"/>
        <v>23400</v>
      </c>
      <c r="E8" s="127"/>
      <c r="F8" s="128">
        <v>45</v>
      </c>
      <c r="G8" s="129" t="s">
        <v>15</v>
      </c>
      <c r="H8" s="117">
        <v>631</v>
      </c>
      <c r="I8" s="130">
        <f t="shared" si="1"/>
        <v>113580</v>
      </c>
      <c r="J8" s="127"/>
      <c r="K8" s="128">
        <v>85</v>
      </c>
      <c r="L8" s="129" t="s">
        <v>122</v>
      </c>
      <c r="M8" s="117">
        <v>317</v>
      </c>
      <c r="N8" s="133">
        <f t="shared" si="2"/>
        <v>57060</v>
      </c>
      <c r="O8" s="127"/>
      <c r="P8" s="128">
        <v>5</v>
      </c>
      <c r="Q8" s="129" t="s">
        <v>19</v>
      </c>
      <c r="R8" s="119">
        <v>402</v>
      </c>
      <c r="S8" s="134">
        <f t="shared" si="3"/>
        <v>72360</v>
      </c>
    </row>
    <row r="9" spans="1:19" s="123" customFormat="1" ht="15.75" customHeight="1" outlineLevel="2">
      <c r="A9" s="124">
        <v>6</v>
      </c>
      <c r="B9" s="125" t="s">
        <v>20</v>
      </c>
      <c r="C9" s="120">
        <v>353</v>
      </c>
      <c r="D9" s="126">
        <f t="shared" si="0"/>
        <v>63540</v>
      </c>
      <c r="E9" s="127"/>
      <c r="F9" s="131">
        <v>46</v>
      </c>
      <c r="G9" s="132" t="s">
        <v>18</v>
      </c>
      <c r="H9" s="117">
        <v>633</v>
      </c>
      <c r="I9" s="130">
        <f t="shared" si="1"/>
        <v>113940</v>
      </c>
      <c r="J9" s="127"/>
      <c r="K9" s="128">
        <v>86</v>
      </c>
      <c r="L9" s="129" t="s">
        <v>115</v>
      </c>
      <c r="M9" s="117">
        <v>69</v>
      </c>
      <c r="N9" s="133">
        <f t="shared" si="2"/>
        <v>12420</v>
      </c>
      <c r="O9" s="127"/>
      <c r="P9" s="128">
        <v>6</v>
      </c>
      <c r="Q9" s="129" t="s">
        <v>22</v>
      </c>
      <c r="R9" s="119">
        <v>718</v>
      </c>
      <c r="S9" s="134">
        <f t="shared" si="3"/>
        <v>129240</v>
      </c>
    </row>
    <row r="10" spans="1:19" s="123" customFormat="1" ht="15.75" customHeight="1" outlineLevel="2">
      <c r="A10" s="124">
        <v>7</v>
      </c>
      <c r="B10" s="125" t="s">
        <v>23</v>
      </c>
      <c r="C10" s="120">
        <v>222</v>
      </c>
      <c r="D10" s="126">
        <f t="shared" si="0"/>
        <v>39960</v>
      </c>
      <c r="E10" s="127"/>
      <c r="F10" s="128">
        <v>47</v>
      </c>
      <c r="G10" s="129" t="s">
        <v>21</v>
      </c>
      <c r="H10" s="117">
        <v>503</v>
      </c>
      <c r="I10" s="130">
        <f t="shared" si="1"/>
        <v>90540</v>
      </c>
      <c r="J10" s="127"/>
      <c r="K10" s="128">
        <v>87</v>
      </c>
      <c r="L10" s="129" t="s">
        <v>116</v>
      </c>
      <c r="M10" s="117">
        <v>93</v>
      </c>
      <c r="N10" s="133">
        <f t="shared" si="2"/>
        <v>16740</v>
      </c>
      <c r="O10" s="127"/>
      <c r="P10" s="128">
        <v>7</v>
      </c>
      <c r="Q10" s="129" t="s">
        <v>25</v>
      </c>
      <c r="R10" s="119">
        <v>567</v>
      </c>
      <c r="S10" s="134">
        <f t="shared" si="3"/>
        <v>102060</v>
      </c>
    </row>
    <row r="11" spans="1:19" s="123" customFormat="1" ht="15.75" customHeight="1" outlineLevel="2">
      <c r="A11" s="124">
        <v>8</v>
      </c>
      <c r="B11" s="125" t="s">
        <v>26</v>
      </c>
      <c r="C11" s="120">
        <v>409</v>
      </c>
      <c r="D11" s="126">
        <f t="shared" si="0"/>
        <v>73620</v>
      </c>
      <c r="E11" s="127"/>
      <c r="F11" s="128">
        <v>48</v>
      </c>
      <c r="G11" s="129" t="s">
        <v>24</v>
      </c>
      <c r="H11" s="117">
        <v>274</v>
      </c>
      <c r="I11" s="130">
        <f t="shared" si="1"/>
        <v>49320</v>
      </c>
      <c r="J11" s="127"/>
      <c r="K11" s="128">
        <v>88</v>
      </c>
      <c r="L11" s="129" t="s">
        <v>117</v>
      </c>
      <c r="M11" s="117">
        <v>197</v>
      </c>
      <c r="N11" s="133">
        <f t="shared" si="2"/>
        <v>35460</v>
      </c>
      <c r="O11" s="127"/>
      <c r="P11" s="128">
        <v>8</v>
      </c>
      <c r="Q11" s="129" t="s">
        <v>28</v>
      </c>
      <c r="R11" s="119">
        <v>282</v>
      </c>
      <c r="S11" s="134">
        <f t="shared" si="3"/>
        <v>50760</v>
      </c>
    </row>
    <row r="12" spans="1:19" s="123" customFormat="1" ht="15.75" customHeight="1" outlineLevel="2">
      <c r="A12" s="124">
        <v>9</v>
      </c>
      <c r="B12" s="125" t="s">
        <v>29</v>
      </c>
      <c r="C12" s="120">
        <v>413</v>
      </c>
      <c r="D12" s="126">
        <f t="shared" si="0"/>
        <v>74340</v>
      </c>
      <c r="E12" s="127"/>
      <c r="F12" s="128">
        <v>49</v>
      </c>
      <c r="G12" s="129" t="s">
        <v>27</v>
      </c>
      <c r="H12" s="117">
        <v>738</v>
      </c>
      <c r="I12" s="130">
        <f t="shared" si="1"/>
        <v>132840</v>
      </c>
      <c r="J12" s="127"/>
      <c r="K12" s="128">
        <v>89</v>
      </c>
      <c r="L12" s="129" t="s">
        <v>118</v>
      </c>
      <c r="M12" s="117">
        <v>269</v>
      </c>
      <c r="N12" s="133">
        <f t="shared" si="2"/>
        <v>48420</v>
      </c>
      <c r="O12" s="127"/>
      <c r="P12" s="131">
        <v>9</v>
      </c>
      <c r="Q12" s="132" t="s">
        <v>31</v>
      </c>
      <c r="R12" s="119">
        <v>309</v>
      </c>
      <c r="S12" s="135">
        <f t="shared" si="3"/>
        <v>55620</v>
      </c>
    </row>
    <row r="13" spans="1:19" s="123" customFormat="1" ht="15.75" customHeight="1" outlineLevel="2">
      <c r="A13" s="124">
        <v>10</v>
      </c>
      <c r="B13" s="125" t="s">
        <v>32</v>
      </c>
      <c r="C13" s="120">
        <v>384</v>
      </c>
      <c r="D13" s="126">
        <f t="shared" si="0"/>
        <v>69120</v>
      </c>
      <c r="E13" s="127"/>
      <c r="F13" s="128">
        <v>50</v>
      </c>
      <c r="G13" s="129" t="s">
        <v>30</v>
      </c>
      <c r="H13" s="117">
        <v>688</v>
      </c>
      <c r="I13" s="130">
        <f t="shared" si="1"/>
        <v>123840</v>
      </c>
      <c r="J13" s="127"/>
      <c r="K13" s="128">
        <v>90</v>
      </c>
      <c r="L13" s="129" t="s">
        <v>119</v>
      </c>
      <c r="M13" s="117">
        <v>152</v>
      </c>
      <c r="N13" s="133">
        <f t="shared" si="2"/>
        <v>27360</v>
      </c>
      <c r="O13" s="127"/>
      <c r="P13" s="128">
        <v>10</v>
      </c>
      <c r="Q13" s="129" t="s">
        <v>34</v>
      </c>
      <c r="R13" s="119">
        <v>396</v>
      </c>
      <c r="S13" s="134">
        <f t="shared" si="3"/>
        <v>71280</v>
      </c>
    </row>
    <row r="14" spans="1:19" s="123" customFormat="1" ht="15.75" customHeight="1" outlineLevel="2">
      <c r="A14" s="124">
        <v>11</v>
      </c>
      <c r="B14" s="125" t="s">
        <v>35</v>
      </c>
      <c r="C14" s="120">
        <v>68</v>
      </c>
      <c r="D14" s="126">
        <f t="shared" si="0"/>
        <v>12240</v>
      </c>
      <c r="E14" s="127"/>
      <c r="F14" s="128">
        <v>51</v>
      </c>
      <c r="G14" s="129" t="s">
        <v>33</v>
      </c>
      <c r="H14" s="117">
        <v>417</v>
      </c>
      <c r="I14" s="130">
        <f t="shared" si="1"/>
        <v>75060</v>
      </c>
      <c r="J14" s="127"/>
      <c r="K14" s="128">
        <v>91</v>
      </c>
      <c r="L14" s="129" t="s">
        <v>120</v>
      </c>
      <c r="M14" s="117">
        <v>148</v>
      </c>
      <c r="N14" s="133">
        <f t="shared" si="2"/>
        <v>26640</v>
      </c>
      <c r="O14" s="127"/>
      <c r="P14" s="128">
        <v>11</v>
      </c>
      <c r="Q14" s="129" t="s">
        <v>37</v>
      </c>
      <c r="R14" s="119">
        <v>177</v>
      </c>
      <c r="S14" s="134">
        <f t="shared" si="3"/>
        <v>31860</v>
      </c>
    </row>
    <row r="15" spans="1:19" s="123" customFormat="1" ht="15.75" customHeight="1" outlineLevel="2">
      <c r="A15" s="136">
        <v>12</v>
      </c>
      <c r="B15" s="137" t="s">
        <v>38</v>
      </c>
      <c r="C15" s="120">
        <v>449</v>
      </c>
      <c r="D15" s="138">
        <f t="shared" si="0"/>
        <v>80820</v>
      </c>
      <c r="E15" s="127"/>
      <c r="F15" s="128">
        <v>52</v>
      </c>
      <c r="G15" s="129" t="s">
        <v>36</v>
      </c>
      <c r="H15" s="117">
        <v>380</v>
      </c>
      <c r="I15" s="130">
        <f t="shared" si="1"/>
        <v>68400</v>
      </c>
      <c r="J15" s="127"/>
      <c r="K15" s="128">
        <v>92</v>
      </c>
      <c r="L15" s="129" t="s">
        <v>121</v>
      </c>
      <c r="M15" s="117">
        <v>97</v>
      </c>
      <c r="N15" s="133">
        <f t="shared" si="2"/>
        <v>17460</v>
      </c>
      <c r="O15" s="127"/>
      <c r="P15" s="128">
        <v>12</v>
      </c>
      <c r="Q15" s="129" t="s">
        <v>40</v>
      </c>
      <c r="R15" s="119">
        <v>440</v>
      </c>
      <c r="S15" s="134">
        <f t="shared" si="3"/>
        <v>79200</v>
      </c>
    </row>
    <row r="16" spans="1:19" s="123" customFormat="1" ht="15.75" customHeight="1" outlineLevel="2">
      <c r="A16" s="124">
        <v>13</v>
      </c>
      <c r="B16" s="125" t="s">
        <v>41</v>
      </c>
      <c r="C16" s="120">
        <v>111</v>
      </c>
      <c r="D16" s="126">
        <f t="shared" si="0"/>
        <v>19980</v>
      </c>
      <c r="E16" s="127"/>
      <c r="F16" s="128">
        <v>53</v>
      </c>
      <c r="G16" s="129" t="s">
        <v>39</v>
      </c>
      <c r="H16" s="117">
        <v>440</v>
      </c>
      <c r="I16" s="130">
        <f t="shared" si="1"/>
        <v>79200</v>
      </c>
      <c r="J16" s="127"/>
      <c r="K16" s="128">
        <v>93</v>
      </c>
      <c r="L16" s="129" t="s">
        <v>148</v>
      </c>
      <c r="M16" s="117">
        <v>545</v>
      </c>
      <c r="N16" s="133">
        <f t="shared" si="2"/>
        <v>98100</v>
      </c>
      <c r="O16" s="127"/>
      <c r="P16" s="128">
        <v>13</v>
      </c>
      <c r="Q16" s="129" t="s">
        <v>43</v>
      </c>
      <c r="R16" s="119">
        <v>980</v>
      </c>
      <c r="S16" s="134">
        <f t="shared" si="3"/>
        <v>176400</v>
      </c>
    </row>
    <row r="17" spans="1:19" s="123" customFormat="1" ht="15.75" customHeight="1" outlineLevel="2">
      <c r="A17" s="124">
        <v>14</v>
      </c>
      <c r="B17" s="125" t="s">
        <v>44</v>
      </c>
      <c r="C17" s="120">
        <v>210</v>
      </c>
      <c r="D17" s="126">
        <f t="shared" si="0"/>
        <v>37800</v>
      </c>
      <c r="E17" s="127"/>
      <c r="F17" s="131">
        <v>54</v>
      </c>
      <c r="G17" s="132" t="s">
        <v>42</v>
      </c>
      <c r="H17" s="117">
        <v>429</v>
      </c>
      <c r="I17" s="130">
        <f t="shared" si="1"/>
        <v>77220</v>
      </c>
      <c r="J17" s="127"/>
      <c r="K17" s="128">
        <v>94</v>
      </c>
      <c r="L17" s="129" t="s">
        <v>152</v>
      </c>
      <c r="M17" s="117">
        <v>409</v>
      </c>
      <c r="N17" s="133">
        <f t="shared" si="2"/>
        <v>73620</v>
      </c>
      <c r="O17" s="127"/>
      <c r="P17" s="128">
        <v>14</v>
      </c>
      <c r="Q17" s="129" t="s">
        <v>46</v>
      </c>
      <c r="R17" s="119">
        <v>577</v>
      </c>
      <c r="S17" s="134">
        <f t="shared" si="3"/>
        <v>103860</v>
      </c>
    </row>
    <row r="18" spans="1:19" s="123" customFormat="1" ht="15.75" customHeight="1" outlineLevel="2">
      <c r="A18" s="124">
        <v>15</v>
      </c>
      <c r="B18" s="125" t="s">
        <v>47</v>
      </c>
      <c r="C18" s="120">
        <v>603</v>
      </c>
      <c r="D18" s="126">
        <f t="shared" si="0"/>
        <v>108540</v>
      </c>
      <c r="E18" s="127"/>
      <c r="F18" s="128">
        <v>55</v>
      </c>
      <c r="G18" s="129" t="s">
        <v>45</v>
      </c>
      <c r="H18" s="117">
        <v>350</v>
      </c>
      <c r="I18" s="130">
        <f t="shared" si="1"/>
        <v>63000</v>
      </c>
      <c r="J18" s="127"/>
      <c r="K18" s="128">
        <v>95</v>
      </c>
      <c r="L18" s="129" t="s">
        <v>107</v>
      </c>
      <c r="M18" s="121">
        <v>590</v>
      </c>
      <c r="N18" s="133">
        <f t="shared" si="2"/>
        <v>106200</v>
      </c>
      <c r="O18" s="127"/>
      <c r="P18" s="128">
        <v>15</v>
      </c>
      <c r="Q18" s="129" t="s">
        <v>47</v>
      </c>
      <c r="R18" s="119">
        <v>222</v>
      </c>
      <c r="S18" s="134">
        <f t="shared" si="3"/>
        <v>39960</v>
      </c>
    </row>
    <row r="19" spans="1:19" s="123" customFormat="1" ht="15.75" customHeight="1" outlineLevel="2">
      <c r="A19" s="124">
        <v>16</v>
      </c>
      <c r="B19" s="125" t="s">
        <v>49</v>
      </c>
      <c r="C19" s="120">
        <v>350</v>
      </c>
      <c r="D19" s="126">
        <f t="shared" si="0"/>
        <v>63000</v>
      </c>
      <c r="E19" s="127"/>
      <c r="F19" s="128">
        <v>56</v>
      </c>
      <c r="G19" s="129" t="s">
        <v>48</v>
      </c>
      <c r="H19" s="117">
        <v>495</v>
      </c>
      <c r="I19" s="130">
        <f t="shared" si="1"/>
        <v>89100</v>
      </c>
      <c r="J19" s="127"/>
      <c r="K19" s="128"/>
      <c r="L19" s="129"/>
      <c r="M19" s="139"/>
      <c r="N19" s="130"/>
      <c r="O19" s="127"/>
      <c r="P19" s="128">
        <v>16</v>
      </c>
      <c r="Q19" s="129" t="s">
        <v>51</v>
      </c>
      <c r="R19" s="119">
        <v>992</v>
      </c>
      <c r="S19" s="134">
        <f t="shared" si="3"/>
        <v>178560</v>
      </c>
    </row>
    <row r="20" spans="1:19" s="123" customFormat="1" ht="15.75" customHeight="1" outlineLevel="2">
      <c r="A20" s="124">
        <v>17</v>
      </c>
      <c r="B20" s="125" t="s">
        <v>52</v>
      </c>
      <c r="C20" s="120">
        <v>405</v>
      </c>
      <c r="D20" s="126">
        <f t="shared" si="0"/>
        <v>72900</v>
      </c>
      <c r="E20" s="140"/>
      <c r="F20" s="128">
        <v>57</v>
      </c>
      <c r="G20" s="129" t="s">
        <v>50</v>
      </c>
      <c r="H20" s="117">
        <v>428</v>
      </c>
      <c r="I20" s="130">
        <f t="shared" si="1"/>
        <v>77040</v>
      </c>
      <c r="J20" s="140"/>
      <c r="K20" s="128"/>
      <c r="L20" s="129"/>
      <c r="M20" s="139"/>
      <c r="N20" s="130"/>
      <c r="O20" s="140"/>
      <c r="P20" s="128">
        <v>17</v>
      </c>
      <c r="Q20" s="129" t="s">
        <v>54</v>
      </c>
      <c r="R20" s="119">
        <v>508</v>
      </c>
      <c r="S20" s="134">
        <f t="shared" si="3"/>
        <v>91440</v>
      </c>
    </row>
    <row r="21" spans="1:19" s="123" customFormat="1" ht="15.75" customHeight="1" outlineLevel="2">
      <c r="A21" s="124">
        <v>18</v>
      </c>
      <c r="B21" s="125" t="s">
        <v>8</v>
      </c>
      <c r="C21" s="120">
        <v>395</v>
      </c>
      <c r="D21" s="126">
        <f t="shared" si="0"/>
        <v>71100</v>
      </c>
      <c r="E21" s="127"/>
      <c r="F21" s="128">
        <v>58</v>
      </c>
      <c r="G21" s="129" t="s">
        <v>53</v>
      </c>
      <c r="H21" s="117">
        <v>626</v>
      </c>
      <c r="I21" s="130">
        <f t="shared" si="1"/>
        <v>112680</v>
      </c>
      <c r="J21" s="127"/>
      <c r="K21" s="128"/>
      <c r="L21" s="129"/>
      <c r="M21" s="139"/>
      <c r="N21" s="130"/>
      <c r="O21" s="127"/>
      <c r="P21" s="128">
        <v>18</v>
      </c>
      <c r="Q21" s="129" t="s">
        <v>56</v>
      </c>
      <c r="R21" s="119">
        <v>935</v>
      </c>
      <c r="S21" s="134">
        <f t="shared" si="3"/>
        <v>168300</v>
      </c>
    </row>
    <row r="22" spans="1:19" s="123" customFormat="1" ht="15.75" customHeight="1" outlineLevel="2">
      <c r="A22" s="124">
        <v>19</v>
      </c>
      <c r="B22" s="125" t="s">
        <v>57</v>
      </c>
      <c r="C22" s="120">
        <v>462</v>
      </c>
      <c r="D22" s="126">
        <f t="shared" si="0"/>
        <v>83160</v>
      </c>
      <c r="E22" s="127"/>
      <c r="F22" s="128">
        <v>59</v>
      </c>
      <c r="G22" s="129" t="s">
        <v>55</v>
      </c>
      <c r="H22" s="117">
        <v>286</v>
      </c>
      <c r="I22" s="130">
        <f t="shared" si="1"/>
        <v>51480</v>
      </c>
      <c r="J22" s="127"/>
      <c r="K22" s="128"/>
      <c r="L22" s="129"/>
      <c r="M22" s="139"/>
      <c r="N22" s="130"/>
      <c r="O22" s="127"/>
      <c r="P22" s="131">
        <v>19</v>
      </c>
      <c r="Q22" s="132" t="s">
        <v>58</v>
      </c>
      <c r="R22" s="119">
        <v>357</v>
      </c>
      <c r="S22" s="135">
        <f t="shared" si="3"/>
        <v>64260</v>
      </c>
    </row>
    <row r="23" spans="1:19" s="123" customFormat="1" ht="15.75" customHeight="1" outlineLevel="2">
      <c r="A23" s="124">
        <v>20</v>
      </c>
      <c r="B23" s="125" t="s">
        <v>59</v>
      </c>
      <c r="C23" s="120">
        <v>775</v>
      </c>
      <c r="D23" s="126">
        <f t="shared" si="0"/>
        <v>139500</v>
      </c>
      <c r="E23" s="127"/>
      <c r="F23" s="128">
        <v>60</v>
      </c>
      <c r="G23" s="129" t="s">
        <v>19</v>
      </c>
      <c r="H23" s="117">
        <v>314</v>
      </c>
      <c r="I23" s="130">
        <f t="shared" si="1"/>
        <v>56520</v>
      </c>
      <c r="J23" s="127"/>
      <c r="K23" s="128"/>
      <c r="L23" s="129"/>
      <c r="M23" s="139"/>
      <c r="N23" s="130"/>
      <c r="O23" s="127"/>
      <c r="P23" s="128">
        <v>20</v>
      </c>
      <c r="Q23" s="129" t="s">
        <v>61</v>
      </c>
      <c r="R23" s="119">
        <v>429</v>
      </c>
      <c r="S23" s="134">
        <f t="shared" si="3"/>
        <v>77220</v>
      </c>
    </row>
    <row r="24" spans="1:19" s="123" customFormat="1" ht="15.75" customHeight="1" outlineLevel="2">
      <c r="A24" s="124">
        <v>21</v>
      </c>
      <c r="B24" s="125" t="s">
        <v>62</v>
      </c>
      <c r="C24" s="120">
        <v>382</v>
      </c>
      <c r="D24" s="126">
        <f t="shared" si="0"/>
        <v>68760</v>
      </c>
      <c r="E24" s="127"/>
      <c r="F24" s="128">
        <v>61</v>
      </c>
      <c r="G24" s="129" t="s">
        <v>60</v>
      </c>
      <c r="H24" s="117">
        <v>450</v>
      </c>
      <c r="I24" s="130">
        <f t="shared" si="1"/>
        <v>81000</v>
      </c>
      <c r="J24" s="127"/>
      <c r="K24" s="128"/>
      <c r="L24" s="129"/>
      <c r="M24" s="139"/>
      <c r="N24" s="130"/>
      <c r="O24" s="127"/>
      <c r="P24" s="128">
        <v>21</v>
      </c>
      <c r="Q24" s="129" t="s">
        <v>24</v>
      </c>
      <c r="R24" s="119">
        <v>445</v>
      </c>
      <c r="S24" s="134">
        <f t="shared" si="3"/>
        <v>80100</v>
      </c>
    </row>
    <row r="25" spans="1:19" s="123" customFormat="1" ht="15.75" customHeight="1" outlineLevel="2">
      <c r="A25" s="136">
        <v>22</v>
      </c>
      <c r="B25" s="137" t="s">
        <v>64</v>
      </c>
      <c r="C25" s="120">
        <v>552</v>
      </c>
      <c r="D25" s="138">
        <f t="shared" si="0"/>
        <v>99360</v>
      </c>
      <c r="E25" s="127"/>
      <c r="F25" s="128">
        <v>62</v>
      </c>
      <c r="G25" s="129" t="s">
        <v>63</v>
      </c>
      <c r="H25" s="117">
        <v>274</v>
      </c>
      <c r="I25" s="130">
        <f t="shared" si="1"/>
        <v>49320</v>
      </c>
      <c r="J25" s="127"/>
      <c r="K25" s="128"/>
      <c r="L25" s="129"/>
      <c r="M25" s="139"/>
      <c r="N25" s="130"/>
      <c r="O25" s="127"/>
      <c r="P25" s="128">
        <v>22</v>
      </c>
      <c r="Q25" s="129" t="s">
        <v>18</v>
      </c>
      <c r="R25" s="119">
        <v>727</v>
      </c>
      <c r="S25" s="134">
        <f t="shared" si="3"/>
        <v>130860</v>
      </c>
    </row>
    <row r="26" spans="1:19" s="123" customFormat="1" ht="15.75" customHeight="1" outlineLevel="2">
      <c r="A26" s="124">
        <v>23</v>
      </c>
      <c r="B26" s="125" t="s">
        <v>66</v>
      </c>
      <c r="C26" s="120">
        <v>448</v>
      </c>
      <c r="D26" s="126">
        <f t="shared" si="0"/>
        <v>80640</v>
      </c>
      <c r="E26" s="127"/>
      <c r="F26" s="128">
        <v>63</v>
      </c>
      <c r="G26" s="129" t="s">
        <v>65</v>
      </c>
      <c r="H26" s="117">
        <v>849</v>
      </c>
      <c r="I26" s="130">
        <f t="shared" si="1"/>
        <v>152820</v>
      </c>
      <c r="J26" s="127"/>
      <c r="K26" s="128"/>
      <c r="L26" s="129"/>
      <c r="M26" s="139"/>
      <c r="N26" s="130"/>
      <c r="O26" s="127"/>
      <c r="P26" s="128">
        <v>23</v>
      </c>
      <c r="Q26" s="129" t="s">
        <v>45</v>
      </c>
      <c r="R26" s="119">
        <v>366</v>
      </c>
      <c r="S26" s="134">
        <f t="shared" si="3"/>
        <v>65880</v>
      </c>
    </row>
    <row r="27" spans="1:19" s="123" customFormat="1" ht="15.75" customHeight="1" outlineLevel="2">
      <c r="A27" s="124">
        <v>24</v>
      </c>
      <c r="B27" s="125" t="s">
        <v>68</v>
      </c>
      <c r="C27" s="120">
        <v>368</v>
      </c>
      <c r="D27" s="126">
        <f t="shared" si="0"/>
        <v>66240</v>
      </c>
      <c r="E27" s="127"/>
      <c r="F27" s="128">
        <v>64</v>
      </c>
      <c r="G27" s="129" t="s">
        <v>67</v>
      </c>
      <c r="H27" s="117">
        <v>456</v>
      </c>
      <c r="I27" s="130">
        <f t="shared" si="1"/>
        <v>82080</v>
      </c>
      <c r="J27" s="127"/>
      <c r="K27" s="128"/>
      <c r="L27" s="129"/>
      <c r="M27" s="139"/>
      <c r="N27" s="130"/>
      <c r="O27" s="127"/>
      <c r="P27" s="128">
        <v>24</v>
      </c>
      <c r="Q27" s="129" t="s">
        <v>39</v>
      </c>
      <c r="R27" s="119">
        <v>484</v>
      </c>
      <c r="S27" s="134">
        <f t="shared" si="3"/>
        <v>87120</v>
      </c>
    </row>
    <row r="28" spans="1:19" s="123" customFormat="1" ht="15.75" customHeight="1" outlineLevel="2">
      <c r="A28" s="124">
        <v>25</v>
      </c>
      <c r="B28" s="125" t="s">
        <v>70</v>
      </c>
      <c r="C28" s="120">
        <v>405</v>
      </c>
      <c r="D28" s="126">
        <f t="shared" si="0"/>
        <v>72900</v>
      </c>
      <c r="E28" s="127"/>
      <c r="F28" s="128">
        <v>65</v>
      </c>
      <c r="G28" s="129" t="s">
        <v>69</v>
      </c>
      <c r="H28" s="117">
        <v>381</v>
      </c>
      <c r="I28" s="130">
        <f t="shared" si="1"/>
        <v>68580</v>
      </c>
      <c r="J28" s="127"/>
      <c r="K28" s="128"/>
      <c r="L28" s="129"/>
      <c r="M28" s="139"/>
      <c r="N28" s="130"/>
      <c r="O28" s="127"/>
      <c r="P28" s="128">
        <v>25</v>
      </c>
      <c r="Q28" s="129" t="s">
        <v>53</v>
      </c>
      <c r="R28" s="119">
        <v>480</v>
      </c>
      <c r="S28" s="134">
        <f t="shared" si="3"/>
        <v>86400</v>
      </c>
    </row>
    <row r="29" spans="1:19" s="123" customFormat="1" ht="15.75" customHeight="1" outlineLevel="2">
      <c r="A29" s="124">
        <v>26</v>
      </c>
      <c r="B29" s="125" t="s">
        <v>72</v>
      </c>
      <c r="C29" s="120">
        <v>502</v>
      </c>
      <c r="D29" s="126">
        <f t="shared" si="0"/>
        <v>90360</v>
      </c>
      <c r="E29" s="127"/>
      <c r="F29" s="128">
        <v>66</v>
      </c>
      <c r="G29" s="129" t="s">
        <v>71</v>
      </c>
      <c r="H29" s="117">
        <v>482</v>
      </c>
      <c r="I29" s="130">
        <f t="shared" si="1"/>
        <v>86760</v>
      </c>
      <c r="J29" s="127"/>
      <c r="K29" s="128"/>
      <c r="L29" s="129"/>
      <c r="M29" s="139"/>
      <c r="N29" s="130"/>
      <c r="O29" s="127"/>
      <c r="P29" s="128">
        <v>26</v>
      </c>
      <c r="Q29" s="129" t="s">
        <v>66</v>
      </c>
      <c r="R29" s="119">
        <v>595</v>
      </c>
      <c r="S29" s="134">
        <f t="shared" si="3"/>
        <v>107100</v>
      </c>
    </row>
    <row r="30" spans="1:19" s="123" customFormat="1" ht="15.75" customHeight="1" outlineLevel="2">
      <c r="A30" s="124">
        <v>27</v>
      </c>
      <c r="B30" s="125" t="s">
        <v>74</v>
      </c>
      <c r="C30" s="117">
        <v>476</v>
      </c>
      <c r="D30" s="126">
        <f t="shared" si="0"/>
        <v>85680</v>
      </c>
      <c r="E30" s="127"/>
      <c r="F30" s="128">
        <v>67</v>
      </c>
      <c r="G30" s="129" t="s">
        <v>73</v>
      </c>
      <c r="H30" s="117">
        <v>319</v>
      </c>
      <c r="I30" s="130">
        <f t="shared" si="1"/>
        <v>57420</v>
      </c>
      <c r="J30" s="127"/>
      <c r="K30" s="128"/>
      <c r="L30" s="129"/>
      <c r="M30" s="139"/>
      <c r="N30" s="130"/>
      <c r="O30" s="127"/>
      <c r="P30" s="128">
        <v>27</v>
      </c>
      <c r="Q30" s="129" t="s">
        <v>76</v>
      </c>
      <c r="R30" s="119">
        <v>299</v>
      </c>
      <c r="S30" s="134">
        <f t="shared" si="3"/>
        <v>53820</v>
      </c>
    </row>
    <row r="31" spans="1:19" s="123" customFormat="1" ht="15.75" customHeight="1" outlineLevel="2">
      <c r="A31" s="124">
        <v>28</v>
      </c>
      <c r="B31" s="125" t="s">
        <v>77</v>
      </c>
      <c r="C31" s="117">
        <v>393</v>
      </c>
      <c r="D31" s="126">
        <f t="shared" si="0"/>
        <v>70740</v>
      </c>
      <c r="E31" s="127"/>
      <c r="F31" s="128">
        <v>68</v>
      </c>
      <c r="G31" s="129" t="s">
        <v>75</v>
      </c>
      <c r="H31" s="117">
        <v>506</v>
      </c>
      <c r="I31" s="130">
        <f t="shared" si="1"/>
        <v>91080</v>
      </c>
      <c r="J31" s="127"/>
      <c r="K31" s="128"/>
      <c r="L31" s="129"/>
      <c r="M31" s="139"/>
      <c r="N31" s="130"/>
      <c r="O31" s="127"/>
      <c r="P31" s="128">
        <v>28</v>
      </c>
      <c r="Q31" s="129" t="s">
        <v>79</v>
      </c>
      <c r="R31" s="119">
        <v>659</v>
      </c>
      <c r="S31" s="134">
        <f t="shared" si="3"/>
        <v>118620</v>
      </c>
    </row>
    <row r="32" spans="1:19" s="123" customFormat="1" ht="15.75" customHeight="1" outlineLevel="2">
      <c r="A32" s="124">
        <v>29</v>
      </c>
      <c r="B32" s="125" t="s">
        <v>80</v>
      </c>
      <c r="C32" s="117">
        <v>100</v>
      </c>
      <c r="D32" s="126">
        <f t="shared" si="0"/>
        <v>18000</v>
      </c>
      <c r="E32" s="127"/>
      <c r="F32" s="128">
        <v>69</v>
      </c>
      <c r="G32" s="129" t="s">
        <v>78</v>
      </c>
      <c r="H32" s="117">
        <v>62</v>
      </c>
      <c r="I32" s="130">
        <f t="shared" si="1"/>
        <v>11160</v>
      </c>
      <c r="J32" s="127"/>
      <c r="K32" s="128"/>
      <c r="L32" s="129"/>
      <c r="M32" s="139"/>
      <c r="N32" s="130"/>
      <c r="O32" s="127"/>
      <c r="P32" s="128">
        <v>29</v>
      </c>
      <c r="Q32" s="129" t="s">
        <v>78</v>
      </c>
      <c r="R32" s="119">
        <v>52</v>
      </c>
      <c r="S32" s="134">
        <f t="shared" si="3"/>
        <v>9360</v>
      </c>
    </row>
    <row r="33" spans="1:19" s="123" customFormat="1" ht="15.75" customHeight="1" outlineLevel="2">
      <c r="A33" s="124">
        <v>30</v>
      </c>
      <c r="B33" s="125" t="s">
        <v>82</v>
      </c>
      <c r="C33" s="117">
        <v>232</v>
      </c>
      <c r="D33" s="126">
        <f t="shared" si="0"/>
        <v>41760</v>
      </c>
      <c r="E33" s="127"/>
      <c r="F33" s="128">
        <v>70</v>
      </c>
      <c r="G33" s="129" t="s">
        <v>81</v>
      </c>
      <c r="H33" s="117">
        <v>139</v>
      </c>
      <c r="I33" s="130">
        <f t="shared" si="1"/>
        <v>25020</v>
      </c>
      <c r="J33" s="127"/>
      <c r="K33" s="128"/>
      <c r="L33" s="129"/>
      <c r="M33" s="139"/>
      <c r="N33" s="130"/>
      <c r="O33" s="127"/>
      <c r="P33" s="128">
        <v>30</v>
      </c>
      <c r="Q33" s="129" t="s">
        <v>81</v>
      </c>
      <c r="R33" s="119">
        <v>97</v>
      </c>
      <c r="S33" s="134">
        <f t="shared" si="3"/>
        <v>17460</v>
      </c>
    </row>
    <row r="34" spans="1:19" s="123" customFormat="1" ht="15.75" customHeight="1" outlineLevel="2">
      <c r="A34" s="124">
        <v>31</v>
      </c>
      <c r="B34" s="125" t="s">
        <v>84</v>
      </c>
      <c r="C34" s="117">
        <v>592</v>
      </c>
      <c r="D34" s="126">
        <f t="shared" si="0"/>
        <v>106560</v>
      </c>
      <c r="E34" s="127"/>
      <c r="F34" s="128">
        <v>71</v>
      </c>
      <c r="G34" s="129" t="s">
        <v>83</v>
      </c>
      <c r="H34" s="117">
        <v>373</v>
      </c>
      <c r="I34" s="130">
        <f t="shared" si="1"/>
        <v>67140</v>
      </c>
      <c r="J34" s="127"/>
      <c r="K34" s="128"/>
      <c r="L34" s="129"/>
      <c r="M34" s="139"/>
      <c r="N34" s="130"/>
      <c r="O34" s="127"/>
      <c r="P34" s="128">
        <v>31</v>
      </c>
      <c r="Q34" s="129" t="s">
        <v>86</v>
      </c>
      <c r="R34" s="119">
        <v>349</v>
      </c>
      <c r="S34" s="134">
        <f t="shared" si="3"/>
        <v>62820</v>
      </c>
    </row>
    <row r="35" spans="1:19" s="123" customFormat="1" ht="15.75" customHeight="1" outlineLevel="2">
      <c r="A35" s="124">
        <v>32</v>
      </c>
      <c r="B35" s="125" t="s">
        <v>87</v>
      </c>
      <c r="C35" s="117">
        <v>569</v>
      </c>
      <c r="D35" s="126">
        <f t="shared" si="0"/>
        <v>102420</v>
      </c>
      <c r="E35" s="127"/>
      <c r="F35" s="128">
        <v>72</v>
      </c>
      <c r="G35" s="129" t="s">
        <v>85</v>
      </c>
      <c r="H35" s="117">
        <v>106</v>
      </c>
      <c r="I35" s="130">
        <f t="shared" si="1"/>
        <v>19080</v>
      </c>
      <c r="J35" s="127"/>
      <c r="K35" s="128"/>
      <c r="L35" s="129"/>
      <c r="M35" s="139"/>
      <c r="N35" s="130"/>
      <c r="O35" s="127"/>
      <c r="P35" s="128">
        <v>32</v>
      </c>
      <c r="Q35" s="129" t="s">
        <v>89</v>
      </c>
      <c r="R35" s="119">
        <v>230</v>
      </c>
      <c r="S35" s="134">
        <f t="shared" si="3"/>
        <v>41400</v>
      </c>
    </row>
    <row r="36" spans="1:19" s="123" customFormat="1" ht="15.75" customHeight="1" outlineLevel="2">
      <c r="A36" s="124">
        <v>33</v>
      </c>
      <c r="B36" s="125" t="s">
        <v>90</v>
      </c>
      <c r="C36" s="117">
        <v>435</v>
      </c>
      <c r="D36" s="126">
        <f t="shared" si="0"/>
        <v>78300</v>
      </c>
      <c r="E36" s="127"/>
      <c r="F36" s="128">
        <v>73</v>
      </c>
      <c r="G36" s="129" t="s">
        <v>88</v>
      </c>
      <c r="H36" s="117">
        <v>115</v>
      </c>
      <c r="I36" s="130">
        <f t="shared" si="1"/>
        <v>20700</v>
      </c>
      <c r="J36" s="127"/>
      <c r="K36" s="128"/>
      <c r="L36" s="129"/>
      <c r="M36" s="139"/>
      <c r="N36" s="130"/>
      <c r="O36" s="127"/>
      <c r="P36" s="128">
        <v>33</v>
      </c>
      <c r="Q36" s="129" t="s">
        <v>92</v>
      </c>
      <c r="R36" s="119">
        <v>967</v>
      </c>
      <c r="S36" s="134">
        <f t="shared" si="3"/>
        <v>174060</v>
      </c>
    </row>
    <row r="37" spans="1:19" s="123" customFormat="1" ht="15.75" customHeight="1" outlineLevel="2">
      <c r="A37" s="124">
        <v>34</v>
      </c>
      <c r="B37" s="125" t="s">
        <v>93</v>
      </c>
      <c r="C37" s="117">
        <v>28</v>
      </c>
      <c r="D37" s="126">
        <f t="shared" si="0"/>
        <v>5040</v>
      </c>
      <c r="E37" s="127"/>
      <c r="F37" s="128">
        <v>74</v>
      </c>
      <c r="G37" s="129" t="s">
        <v>91</v>
      </c>
      <c r="H37" s="117">
        <v>44</v>
      </c>
      <c r="I37" s="130">
        <f t="shared" si="1"/>
        <v>7920</v>
      </c>
      <c r="J37" s="127"/>
      <c r="K37" s="128"/>
      <c r="L37" s="129"/>
      <c r="M37" s="139"/>
      <c r="N37" s="130"/>
      <c r="O37" s="127"/>
      <c r="P37" s="128">
        <v>34</v>
      </c>
      <c r="Q37" s="129" t="s">
        <v>72</v>
      </c>
      <c r="R37" s="119">
        <v>540</v>
      </c>
      <c r="S37" s="134">
        <f t="shared" si="3"/>
        <v>97200</v>
      </c>
    </row>
    <row r="38" spans="1:19" s="123" customFormat="1" ht="15.75" customHeight="1" outlineLevel="2">
      <c r="A38" s="124">
        <v>35</v>
      </c>
      <c r="B38" s="125" t="s">
        <v>95</v>
      </c>
      <c r="C38" s="117">
        <v>41</v>
      </c>
      <c r="D38" s="126">
        <f t="shared" si="0"/>
        <v>7380</v>
      </c>
      <c r="E38" s="127"/>
      <c r="F38" s="128">
        <v>75</v>
      </c>
      <c r="G38" s="129" t="s">
        <v>94</v>
      </c>
      <c r="H38" s="117">
        <v>97</v>
      </c>
      <c r="I38" s="130">
        <f t="shared" si="1"/>
        <v>17460</v>
      </c>
      <c r="J38" s="127"/>
      <c r="K38" s="128"/>
      <c r="L38" s="129"/>
      <c r="M38" s="139"/>
      <c r="N38" s="130"/>
      <c r="O38" s="127"/>
      <c r="P38" s="128">
        <v>35</v>
      </c>
      <c r="Q38" s="129" t="s">
        <v>97</v>
      </c>
      <c r="R38" s="119">
        <v>524</v>
      </c>
      <c r="S38" s="134">
        <f t="shared" si="3"/>
        <v>94320</v>
      </c>
    </row>
    <row r="39" spans="1:19" s="123" customFormat="1" ht="15.75" customHeight="1" outlineLevel="2">
      <c r="A39" s="124">
        <v>36</v>
      </c>
      <c r="B39" s="125" t="s">
        <v>98</v>
      </c>
      <c r="C39" s="117">
        <v>15</v>
      </c>
      <c r="D39" s="126">
        <f t="shared" si="0"/>
        <v>2700</v>
      </c>
      <c r="E39" s="127"/>
      <c r="F39" s="131">
        <v>76</v>
      </c>
      <c r="G39" s="132" t="s">
        <v>96</v>
      </c>
      <c r="H39" s="117">
        <v>118</v>
      </c>
      <c r="I39" s="130">
        <f t="shared" si="1"/>
        <v>21240</v>
      </c>
      <c r="J39" s="127"/>
      <c r="K39" s="128"/>
      <c r="L39" s="129"/>
      <c r="M39" s="139"/>
      <c r="N39" s="130"/>
      <c r="O39" s="127"/>
      <c r="P39" s="128">
        <v>36</v>
      </c>
      <c r="Q39" s="129" t="s">
        <v>100</v>
      </c>
      <c r="R39" s="119">
        <v>427</v>
      </c>
      <c r="S39" s="134">
        <f t="shared" si="3"/>
        <v>76860</v>
      </c>
    </row>
    <row r="40" spans="1:19" s="123" customFormat="1" ht="15.75" customHeight="1" outlineLevel="2">
      <c r="A40" s="136">
        <v>37</v>
      </c>
      <c r="B40" s="137" t="s">
        <v>101</v>
      </c>
      <c r="C40" s="117">
        <v>290</v>
      </c>
      <c r="D40" s="126">
        <f t="shared" si="0"/>
        <v>52200</v>
      </c>
      <c r="E40" s="127"/>
      <c r="F40" s="128">
        <v>77</v>
      </c>
      <c r="G40" s="129" t="s">
        <v>99</v>
      </c>
      <c r="H40" s="117">
        <v>72</v>
      </c>
      <c r="I40" s="130">
        <f t="shared" si="1"/>
        <v>12960</v>
      </c>
      <c r="J40" s="127"/>
      <c r="K40" s="128"/>
      <c r="L40" s="129"/>
      <c r="M40" s="139"/>
      <c r="N40" s="130"/>
      <c r="O40" s="127"/>
      <c r="P40" s="128">
        <v>37</v>
      </c>
      <c r="Q40" s="129" t="s">
        <v>36</v>
      </c>
      <c r="R40" s="119">
        <v>537</v>
      </c>
      <c r="S40" s="134">
        <f t="shared" si="3"/>
        <v>96660</v>
      </c>
    </row>
    <row r="41" spans="1:19" s="123" customFormat="1" ht="15.75" customHeight="1" outlineLevel="2">
      <c r="A41" s="124">
        <v>38</v>
      </c>
      <c r="B41" s="125" t="s">
        <v>150</v>
      </c>
      <c r="C41" s="117">
        <v>140</v>
      </c>
      <c r="D41" s="126">
        <f t="shared" si="0"/>
        <v>25200</v>
      </c>
      <c r="E41" s="127"/>
      <c r="F41" s="128">
        <v>78</v>
      </c>
      <c r="G41" s="129" t="s">
        <v>92</v>
      </c>
      <c r="H41" s="117">
        <v>832</v>
      </c>
      <c r="I41" s="130">
        <f t="shared" si="1"/>
        <v>149760</v>
      </c>
      <c r="J41" s="127"/>
      <c r="K41" s="128"/>
      <c r="L41" s="129"/>
      <c r="M41" s="139"/>
      <c r="N41" s="130"/>
      <c r="O41" s="127"/>
      <c r="P41" s="128">
        <v>38</v>
      </c>
      <c r="Q41" s="129" t="s">
        <v>104</v>
      </c>
      <c r="R41" s="119">
        <v>249</v>
      </c>
      <c r="S41" s="134">
        <f t="shared" si="3"/>
        <v>44820</v>
      </c>
    </row>
    <row r="42" spans="1:19" s="123" customFormat="1" ht="15.75" customHeight="1" outlineLevel="2">
      <c r="A42" s="124">
        <v>39</v>
      </c>
      <c r="B42" s="125" t="s">
        <v>97</v>
      </c>
      <c r="C42" s="117">
        <v>975</v>
      </c>
      <c r="D42" s="126">
        <f t="shared" si="0"/>
        <v>175500</v>
      </c>
      <c r="E42" s="127"/>
      <c r="F42" s="128">
        <v>79</v>
      </c>
      <c r="G42" s="129" t="s">
        <v>103</v>
      </c>
      <c r="H42" s="117">
        <v>399</v>
      </c>
      <c r="I42" s="130">
        <f t="shared" si="1"/>
        <v>71820</v>
      </c>
      <c r="J42" s="127"/>
      <c r="K42" s="128"/>
      <c r="L42" s="129"/>
      <c r="M42" s="139"/>
      <c r="N42" s="130"/>
      <c r="O42" s="127"/>
      <c r="P42" s="128">
        <v>39</v>
      </c>
      <c r="Q42" s="141" t="s">
        <v>155</v>
      </c>
      <c r="R42" s="119">
        <v>521</v>
      </c>
      <c r="S42" s="134">
        <f t="shared" si="3"/>
        <v>93780</v>
      </c>
    </row>
    <row r="43" spans="1:19" s="123" customFormat="1" ht="15.75" customHeight="1" outlineLevel="2">
      <c r="A43" s="136">
        <v>40</v>
      </c>
      <c r="B43" s="142" t="s">
        <v>51</v>
      </c>
      <c r="C43" s="117">
        <v>675</v>
      </c>
      <c r="D43" s="126">
        <f t="shared" si="0"/>
        <v>121500</v>
      </c>
      <c r="E43" s="127"/>
      <c r="F43" s="128">
        <v>80</v>
      </c>
      <c r="G43" s="129" t="s">
        <v>105</v>
      </c>
      <c r="H43" s="117">
        <v>425</v>
      </c>
      <c r="I43" s="130">
        <f t="shared" si="1"/>
        <v>76500</v>
      </c>
      <c r="J43" s="127"/>
      <c r="K43" s="128"/>
      <c r="L43" s="129"/>
      <c r="M43" s="139"/>
      <c r="N43" s="130"/>
      <c r="O43" s="127"/>
      <c r="P43" s="128">
        <v>40</v>
      </c>
      <c r="Q43" s="129" t="s">
        <v>123</v>
      </c>
      <c r="R43" s="119">
        <v>339</v>
      </c>
      <c r="S43" s="134">
        <f t="shared" si="3"/>
        <v>61020</v>
      </c>
    </row>
    <row r="44" spans="1:19" s="123" customFormat="1" ht="15.75" customHeight="1" outlineLevel="2">
      <c r="A44" s="124"/>
      <c r="B44" s="125"/>
      <c r="C44" s="139"/>
      <c r="D44" s="126"/>
      <c r="E44" s="127"/>
      <c r="F44" s="128"/>
      <c r="G44" s="129"/>
      <c r="H44" s="143"/>
      <c r="I44" s="130"/>
      <c r="J44" s="127"/>
      <c r="K44" s="144"/>
      <c r="L44" s="129"/>
      <c r="M44" s="139"/>
      <c r="N44" s="130"/>
      <c r="O44" s="127"/>
      <c r="P44" s="128">
        <v>41</v>
      </c>
      <c r="Q44" s="129" t="s">
        <v>124</v>
      </c>
      <c r="R44" s="119">
        <v>298</v>
      </c>
      <c r="S44" s="134">
        <f t="shared" si="3"/>
        <v>53640</v>
      </c>
    </row>
    <row r="45" spans="1:19" s="123" customFormat="1" ht="15.75" customHeight="1" outlineLevel="2">
      <c r="A45" s="124"/>
      <c r="B45" s="125"/>
      <c r="C45" s="139"/>
      <c r="D45" s="126"/>
      <c r="E45" s="127"/>
      <c r="F45" s="128"/>
      <c r="G45" s="129"/>
      <c r="H45" s="143"/>
      <c r="I45" s="126"/>
      <c r="J45" s="127"/>
      <c r="K45" s="145"/>
      <c r="L45" s="146"/>
      <c r="M45" s="147"/>
      <c r="N45" s="130"/>
      <c r="O45" s="127"/>
      <c r="P45" s="128">
        <v>42</v>
      </c>
      <c r="Q45" s="129" t="s">
        <v>125</v>
      </c>
      <c r="R45" s="122">
        <v>145</v>
      </c>
      <c r="S45" s="134">
        <f t="shared" si="3"/>
        <v>26100</v>
      </c>
    </row>
    <row r="46" spans="1:19" s="164" customFormat="1" ht="15.75" customHeight="1" outlineLevel="2" thickBot="1">
      <c r="A46" s="150"/>
      <c r="B46" s="151"/>
      <c r="C46" s="152"/>
      <c r="D46" s="153"/>
      <c r="E46" s="154"/>
      <c r="F46" s="155"/>
      <c r="G46" s="156"/>
      <c r="H46" s="152"/>
      <c r="I46" s="157"/>
      <c r="J46" s="154"/>
      <c r="K46" s="392" t="s">
        <v>129</v>
      </c>
      <c r="L46" s="392"/>
      <c r="M46" s="158">
        <f>SUM(M4:M18)</f>
        <v>4372</v>
      </c>
      <c r="N46" s="159">
        <f>SUM(N4:N18)</f>
        <v>786960</v>
      </c>
      <c r="O46" s="154"/>
      <c r="P46" s="160"/>
      <c r="Q46" s="161"/>
      <c r="R46" s="162"/>
      <c r="S46" s="163"/>
    </row>
    <row r="47" spans="1:19" s="175" customFormat="1" ht="15.75" customHeight="1" outlineLevel="2" thickBot="1">
      <c r="A47" s="365" t="s">
        <v>129</v>
      </c>
      <c r="B47" s="385"/>
      <c r="C47" s="165">
        <f>SUM(C4:C45)</f>
        <v>14456</v>
      </c>
      <c r="D47" s="166">
        <f>SUM(D4:D45)</f>
        <v>2602080</v>
      </c>
      <c r="E47" s="167"/>
      <c r="F47" s="371" t="s">
        <v>129</v>
      </c>
      <c r="G47" s="372"/>
      <c r="H47" s="168">
        <f>SUM(H4:H45)</f>
        <v>15596</v>
      </c>
      <c r="I47" s="169">
        <f>SUM(I4:I45)</f>
        <v>2807280</v>
      </c>
      <c r="J47" s="170"/>
      <c r="K47" s="371" t="s">
        <v>109</v>
      </c>
      <c r="L47" s="372"/>
      <c r="M47" s="171">
        <f>SUM(C47,H47,M46)</f>
        <v>34424</v>
      </c>
      <c r="N47" s="172">
        <f>SUM(D47,I47,N46)</f>
        <v>6196320</v>
      </c>
      <c r="O47" s="167"/>
      <c r="P47" s="373" t="s">
        <v>108</v>
      </c>
      <c r="Q47" s="374"/>
      <c r="R47" s="173">
        <f>SUM(R4:R45)</f>
        <v>19897</v>
      </c>
      <c r="S47" s="174">
        <f>SUM(S4:S45)</f>
        <v>3581460</v>
      </c>
    </row>
    <row r="48" spans="1:19" s="175" customFormat="1" ht="15.75" customHeight="1" thickBot="1">
      <c r="A48" s="388"/>
      <c r="B48" s="389"/>
      <c r="C48" s="389"/>
      <c r="D48" s="390"/>
      <c r="E48" s="390"/>
      <c r="F48" s="390"/>
      <c r="G48" s="390"/>
      <c r="H48" s="389"/>
      <c r="I48" s="389"/>
      <c r="O48" s="371" t="s">
        <v>131</v>
      </c>
      <c r="P48" s="391"/>
      <c r="Q48" s="372"/>
      <c r="R48" s="176">
        <f>SUM(R47,M47)</f>
        <v>54321</v>
      </c>
      <c r="S48" s="176">
        <f>SUM(S47,N47)</f>
        <v>9777780</v>
      </c>
    </row>
    <row r="53" ht="14.25" thickBot="1"/>
    <row r="54" ht="14.25" thickBot="1">
      <c r="M54" s="118"/>
    </row>
  </sheetData>
  <sheetProtection/>
  <mergeCells count="12">
    <mergeCell ref="A1:S1"/>
    <mergeCell ref="A2:D2"/>
    <mergeCell ref="F2:I2"/>
    <mergeCell ref="K2:N2"/>
    <mergeCell ref="P2:S2"/>
    <mergeCell ref="K46:L46"/>
    <mergeCell ref="A47:B47"/>
    <mergeCell ref="F47:G47"/>
    <mergeCell ref="K47:L47"/>
    <mergeCell ref="P47:Q47"/>
    <mergeCell ref="A48:I48"/>
    <mergeCell ref="O48:Q48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62"/>
  <sheetViews>
    <sheetView zoomScalePageLayoutView="0" workbookViewId="0" topLeftCell="A1">
      <selection activeCell="N69" sqref="N69"/>
    </sheetView>
  </sheetViews>
  <sheetFormatPr defaultColWidth="9.00390625" defaultRowHeight="13.5" outlineLevelRow="2"/>
  <cols>
    <col min="1" max="1" width="3.375" style="2" customWidth="1"/>
    <col min="2" max="2" width="7.625" style="2" customWidth="1"/>
    <col min="3" max="3" width="6.625" style="2" customWidth="1"/>
    <col min="4" max="4" width="9.00390625" style="2" customWidth="1"/>
    <col min="5" max="5" width="1.00390625" style="2" customWidth="1"/>
    <col min="6" max="6" width="3.375" style="2" customWidth="1"/>
    <col min="7" max="7" width="7.625" style="2" customWidth="1"/>
    <col min="8" max="8" width="6.625" style="2" customWidth="1"/>
    <col min="9" max="9" width="9.00390625" style="2" customWidth="1"/>
    <col min="10" max="10" width="1.00390625" style="2" customWidth="1"/>
    <col min="11" max="11" width="3.375" style="2" customWidth="1"/>
    <col min="12" max="12" width="7.50390625" style="2" customWidth="1"/>
    <col min="13" max="13" width="6.625" style="2" customWidth="1"/>
    <col min="14" max="14" width="9.00390625" style="2" customWidth="1"/>
    <col min="15" max="15" width="1.00390625" style="2" customWidth="1"/>
    <col min="16" max="16" width="3.375" style="2" customWidth="1"/>
    <col min="17" max="17" width="7.625" style="2" customWidth="1"/>
    <col min="18" max="18" width="7.00390625" style="2" customWidth="1"/>
    <col min="19" max="19" width="9.625" style="2" customWidth="1"/>
    <col min="20" max="16384" width="9.00390625" style="2" customWidth="1"/>
  </cols>
  <sheetData>
    <row r="1" spans="1:19" s="1" customFormat="1" ht="39" customHeight="1">
      <c r="A1" s="375" t="s">
        <v>153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</row>
    <row r="2" spans="1:19" ht="21.75" customHeight="1">
      <c r="A2" s="395" t="s">
        <v>110</v>
      </c>
      <c r="B2" s="396"/>
      <c r="C2" s="396"/>
      <c r="D2" s="396"/>
      <c r="E2" s="19"/>
      <c r="F2" s="395" t="s">
        <v>0</v>
      </c>
      <c r="G2" s="396"/>
      <c r="H2" s="396"/>
      <c r="I2" s="396"/>
      <c r="J2" s="19"/>
      <c r="K2" s="395" t="s">
        <v>0</v>
      </c>
      <c r="L2" s="396"/>
      <c r="M2" s="396"/>
      <c r="N2" s="396"/>
      <c r="O2" s="19"/>
      <c r="P2" s="395" t="s">
        <v>1</v>
      </c>
      <c r="Q2" s="396"/>
      <c r="R2" s="396"/>
      <c r="S2" s="397"/>
    </row>
    <row r="3" spans="1:19" ht="21.75" customHeight="1">
      <c r="A3" s="63" t="s">
        <v>5</v>
      </c>
      <c r="B3" s="45" t="s">
        <v>2</v>
      </c>
      <c r="C3" s="63" t="s">
        <v>3</v>
      </c>
      <c r="D3" s="45" t="s">
        <v>4</v>
      </c>
      <c r="E3" s="102"/>
      <c r="F3" s="41" t="s">
        <v>154</v>
      </c>
      <c r="G3" s="45" t="s">
        <v>2</v>
      </c>
      <c r="H3" s="63" t="s">
        <v>3</v>
      </c>
      <c r="I3" s="45" t="s">
        <v>4</v>
      </c>
      <c r="J3" s="102"/>
      <c r="K3" s="41" t="s">
        <v>154</v>
      </c>
      <c r="L3" s="45" t="s">
        <v>2</v>
      </c>
      <c r="M3" s="63" t="s">
        <v>3</v>
      </c>
      <c r="N3" s="45" t="s">
        <v>4</v>
      </c>
      <c r="O3" s="102"/>
      <c r="P3" s="41" t="s">
        <v>154</v>
      </c>
      <c r="Q3" s="45" t="s">
        <v>2</v>
      </c>
      <c r="R3" s="63" t="s">
        <v>3</v>
      </c>
      <c r="S3" s="45" t="s">
        <v>4</v>
      </c>
    </row>
    <row r="4" spans="1:19" ht="21.75" customHeight="1" outlineLevel="2">
      <c r="A4" s="13">
        <v>1</v>
      </c>
      <c r="B4" s="99" t="s">
        <v>6</v>
      </c>
      <c r="C4" s="3">
        <v>307</v>
      </c>
      <c r="D4" s="64">
        <f>180*C4</f>
        <v>55260</v>
      </c>
      <c r="E4" s="20"/>
      <c r="F4" s="13">
        <v>41</v>
      </c>
      <c r="G4" s="99" t="s">
        <v>106</v>
      </c>
      <c r="H4" s="68">
        <v>162</v>
      </c>
      <c r="I4" s="64">
        <f>180*H4</f>
        <v>29160</v>
      </c>
      <c r="J4" s="20"/>
      <c r="K4" s="86">
        <v>81</v>
      </c>
      <c r="L4" s="100" t="s">
        <v>104</v>
      </c>
      <c r="M4" s="80">
        <v>453</v>
      </c>
      <c r="N4" s="78">
        <f>180*M4</f>
        <v>81540</v>
      </c>
      <c r="O4" s="9"/>
      <c r="P4" s="85">
        <v>1</v>
      </c>
      <c r="Q4" s="103" t="s">
        <v>8</v>
      </c>
      <c r="R4" s="69">
        <v>952</v>
      </c>
      <c r="S4" s="64">
        <f>180*R4</f>
        <v>171360</v>
      </c>
    </row>
    <row r="5" spans="1:19" ht="21.75" customHeight="1" outlineLevel="2">
      <c r="A5" s="13">
        <v>2</v>
      </c>
      <c r="B5" s="99" t="s">
        <v>9</v>
      </c>
      <c r="C5" s="65">
        <v>173</v>
      </c>
      <c r="D5" s="64">
        <f aca="true" t="shared" si="0" ref="D5:D43">180*C5</f>
        <v>31140</v>
      </c>
      <c r="E5" s="20"/>
      <c r="F5" s="13">
        <v>42</v>
      </c>
      <c r="G5" s="99" t="s">
        <v>7</v>
      </c>
      <c r="H5" s="68">
        <v>520</v>
      </c>
      <c r="I5" s="64">
        <f aca="true" t="shared" si="1" ref="I5:I43">180*H5</f>
        <v>93600</v>
      </c>
      <c r="J5" s="20"/>
      <c r="K5" s="85">
        <v>82</v>
      </c>
      <c r="L5" s="99" t="s">
        <v>112</v>
      </c>
      <c r="M5" s="65">
        <v>294</v>
      </c>
      <c r="N5" s="64">
        <f aca="true" t="shared" si="2" ref="N5:N16">180*M5</f>
        <v>52920</v>
      </c>
      <c r="O5" s="9"/>
      <c r="P5" s="85">
        <v>2</v>
      </c>
      <c r="Q5" s="103" t="s">
        <v>11</v>
      </c>
      <c r="R5" s="65">
        <v>580</v>
      </c>
      <c r="S5" s="64">
        <f aca="true" t="shared" si="3" ref="S5:S45">180*R5</f>
        <v>104400</v>
      </c>
    </row>
    <row r="6" spans="1:19" ht="21.75" customHeight="1" outlineLevel="2">
      <c r="A6" s="13">
        <v>3</v>
      </c>
      <c r="B6" s="99" t="s">
        <v>11</v>
      </c>
      <c r="C6" s="65">
        <v>389</v>
      </c>
      <c r="D6" s="64">
        <f t="shared" si="0"/>
        <v>70020</v>
      </c>
      <c r="E6" s="20"/>
      <c r="F6" s="13">
        <v>43</v>
      </c>
      <c r="G6" s="99" t="s">
        <v>10</v>
      </c>
      <c r="H6" s="68">
        <v>370</v>
      </c>
      <c r="I6" s="64">
        <f t="shared" si="1"/>
        <v>66600</v>
      </c>
      <c r="J6" s="20"/>
      <c r="K6" s="85">
        <v>83</v>
      </c>
      <c r="L6" s="99" t="s">
        <v>113</v>
      </c>
      <c r="M6" s="65">
        <v>441</v>
      </c>
      <c r="N6" s="64">
        <f t="shared" si="2"/>
        <v>79380</v>
      </c>
      <c r="O6" s="9"/>
      <c r="P6" s="85">
        <v>3</v>
      </c>
      <c r="Q6" s="103" t="s">
        <v>13</v>
      </c>
      <c r="R6" s="65">
        <v>353</v>
      </c>
      <c r="S6" s="64">
        <f t="shared" si="3"/>
        <v>63540</v>
      </c>
    </row>
    <row r="7" spans="1:19" ht="21.75" customHeight="1" outlineLevel="2">
      <c r="A7" s="13">
        <v>4</v>
      </c>
      <c r="B7" s="99" t="s">
        <v>14</v>
      </c>
      <c r="C7" s="65">
        <v>215</v>
      </c>
      <c r="D7" s="64">
        <f t="shared" si="0"/>
        <v>38700</v>
      </c>
      <c r="E7" s="20"/>
      <c r="F7" s="13">
        <v>44</v>
      </c>
      <c r="G7" s="99" t="s">
        <v>12</v>
      </c>
      <c r="H7" s="68">
        <v>469</v>
      </c>
      <c r="I7" s="64">
        <f t="shared" si="1"/>
        <v>84420</v>
      </c>
      <c r="J7" s="20"/>
      <c r="K7" s="85">
        <v>84</v>
      </c>
      <c r="L7" s="99" t="s">
        <v>114</v>
      </c>
      <c r="M7" s="65">
        <v>233</v>
      </c>
      <c r="N7" s="64">
        <f t="shared" si="2"/>
        <v>41940</v>
      </c>
      <c r="O7" s="9"/>
      <c r="P7" s="85">
        <v>4</v>
      </c>
      <c r="Q7" s="103" t="s">
        <v>16</v>
      </c>
      <c r="R7" s="65">
        <v>430</v>
      </c>
      <c r="S7" s="64">
        <f t="shared" si="3"/>
        <v>77400</v>
      </c>
    </row>
    <row r="8" spans="1:19" ht="21.75" customHeight="1" outlineLevel="2">
      <c r="A8" s="13">
        <v>5</v>
      </c>
      <c r="B8" s="99" t="s">
        <v>17</v>
      </c>
      <c r="C8" s="65">
        <v>117</v>
      </c>
      <c r="D8" s="64">
        <f t="shared" si="0"/>
        <v>21060</v>
      </c>
      <c r="E8" s="20"/>
      <c r="F8" s="13">
        <v>45</v>
      </c>
      <c r="G8" s="99" t="s">
        <v>15</v>
      </c>
      <c r="H8" s="68">
        <v>648</v>
      </c>
      <c r="I8" s="64">
        <f t="shared" si="1"/>
        <v>116640</v>
      </c>
      <c r="J8" s="20"/>
      <c r="K8" s="85">
        <v>85</v>
      </c>
      <c r="L8" s="99" t="s">
        <v>122</v>
      </c>
      <c r="M8" s="65">
        <v>297</v>
      </c>
      <c r="N8" s="64">
        <f t="shared" si="2"/>
        <v>53460</v>
      </c>
      <c r="O8" s="9"/>
      <c r="P8" s="85">
        <v>5</v>
      </c>
      <c r="Q8" s="103" t="s">
        <v>19</v>
      </c>
      <c r="R8" s="65">
        <v>384</v>
      </c>
      <c r="S8" s="64">
        <f t="shared" si="3"/>
        <v>69120</v>
      </c>
    </row>
    <row r="9" spans="1:19" ht="21.75" customHeight="1" outlineLevel="2">
      <c r="A9" s="13">
        <v>6</v>
      </c>
      <c r="B9" s="99" t="s">
        <v>20</v>
      </c>
      <c r="C9" s="65">
        <v>373</v>
      </c>
      <c r="D9" s="64">
        <f t="shared" si="0"/>
        <v>67140</v>
      </c>
      <c r="E9" s="20"/>
      <c r="F9" s="84">
        <v>46</v>
      </c>
      <c r="G9" s="100" t="s">
        <v>18</v>
      </c>
      <c r="H9" s="81">
        <v>625</v>
      </c>
      <c r="I9" s="78">
        <f t="shared" si="1"/>
        <v>112500</v>
      </c>
      <c r="J9" s="20"/>
      <c r="K9" s="85">
        <v>86</v>
      </c>
      <c r="L9" s="99" t="s">
        <v>115</v>
      </c>
      <c r="M9" s="65">
        <v>63</v>
      </c>
      <c r="N9" s="64">
        <f t="shared" si="2"/>
        <v>11340</v>
      </c>
      <c r="O9" s="9"/>
      <c r="P9" s="85">
        <v>6</v>
      </c>
      <c r="Q9" s="103" t="s">
        <v>22</v>
      </c>
      <c r="R9" s="65">
        <v>731</v>
      </c>
      <c r="S9" s="64">
        <f t="shared" si="3"/>
        <v>131580</v>
      </c>
    </row>
    <row r="10" spans="1:19" ht="21.75" customHeight="1" outlineLevel="2">
      <c r="A10" s="13">
        <v>7</v>
      </c>
      <c r="B10" s="99" t="s">
        <v>23</v>
      </c>
      <c r="C10" s="65">
        <v>230</v>
      </c>
      <c r="D10" s="64">
        <f t="shared" si="0"/>
        <v>41400</v>
      </c>
      <c r="E10" s="20"/>
      <c r="F10" s="13">
        <v>47</v>
      </c>
      <c r="G10" s="99" t="s">
        <v>21</v>
      </c>
      <c r="H10" s="68">
        <v>523</v>
      </c>
      <c r="I10" s="64">
        <f t="shared" si="1"/>
        <v>94140</v>
      </c>
      <c r="J10" s="20"/>
      <c r="K10" s="85">
        <v>87</v>
      </c>
      <c r="L10" s="99" t="s">
        <v>116</v>
      </c>
      <c r="M10" s="65">
        <v>90</v>
      </c>
      <c r="N10" s="64">
        <f t="shared" si="2"/>
        <v>16200</v>
      </c>
      <c r="O10" s="9"/>
      <c r="P10" s="85">
        <v>7</v>
      </c>
      <c r="Q10" s="103" t="s">
        <v>25</v>
      </c>
      <c r="R10" s="65">
        <v>583</v>
      </c>
      <c r="S10" s="64">
        <f t="shared" si="3"/>
        <v>104940</v>
      </c>
    </row>
    <row r="11" spans="1:19" ht="21.75" customHeight="1" outlineLevel="2">
      <c r="A11" s="49">
        <v>8</v>
      </c>
      <c r="B11" s="99" t="s">
        <v>26</v>
      </c>
      <c r="C11" s="65">
        <v>418</v>
      </c>
      <c r="D11" s="64">
        <f t="shared" si="0"/>
        <v>75240</v>
      </c>
      <c r="E11" s="20"/>
      <c r="F11" s="85">
        <v>48</v>
      </c>
      <c r="G11" s="99" t="s">
        <v>24</v>
      </c>
      <c r="H11" s="68">
        <v>299</v>
      </c>
      <c r="I11" s="64">
        <f t="shared" si="1"/>
        <v>53820</v>
      </c>
      <c r="J11" s="20"/>
      <c r="K11" s="85">
        <v>88</v>
      </c>
      <c r="L11" s="99" t="s">
        <v>117</v>
      </c>
      <c r="M11" s="65">
        <v>197</v>
      </c>
      <c r="N11" s="64">
        <f t="shared" si="2"/>
        <v>35460</v>
      </c>
      <c r="O11" s="9"/>
      <c r="P11" s="85">
        <v>8</v>
      </c>
      <c r="Q11" s="103" t="s">
        <v>28</v>
      </c>
      <c r="R11" s="65">
        <v>285</v>
      </c>
      <c r="S11" s="64">
        <f t="shared" si="3"/>
        <v>51300</v>
      </c>
    </row>
    <row r="12" spans="1:19" ht="21.75" customHeight="1" outlineLevel="2">
      <c r="A12" s="13">
        <v>9</v>
      </c>
      <c r="B12" s="99" t="s">
        <v>29</v>
      </c>
      <c r="C12" s="65">
        <v>428</v>
      </c>
      <c r="D12" s="64">
        <f t="shared" si="0"/>
        <v>77040</v>
      </c>
      <c r="E12" s="20"/>
      <c r="F12" s="85">
        <v>49</v>
      </c>
      <c r="G12" s="99" t="s">
        <v>27</v>
      </c>
      <c r="H12" s="68">
        <v>742</v>
      </c>
      <c r="I12" s="64">
        <f t="shared" si="1"/>
        <v>133560</v>
      </c>
      <c r="J12" s="20"/>
      <c r="K12" s="85">
        <v>89</v>
      </c>
      <c r="L12" s="99" t="s">
        <v>118</v>
      </c>
      <c r="M12" s="65">
        <v>256</v>
      </c>
      <c r="N12" s="64">
        <f t="shared" si="2"/>
        <v>46080</v>
      </c>
      <c r="O12" s="9"/>
      <c r="P12" s="86">
        <v>9</v>
      </c>
      <c r="Q12" s="104" t="s">
        <v>31</v>
      </c>
      <c r="R12" s="77">
        <v>291</v>
      </c>
      <c r="S12" s="78">
        <f t="shared" si="3"/>
        <v>52380</v>
      </c>
    </row>
    <row r="13" spans="1:19" ht="21.75" customHeight="1" outlineLevel="2">
      <c r="A13" s="13">
        <v>10</v>
      </c>
      <c r="B13" s="99" t="s">
        <v>32</v>
      </c>
      <c r="C13" s="65">
        <v>397</v>
      </c>
      <c r="D13" s="64">
        <f t="shared" si="0"/>
        <v>71460</v>
      </c>
      <c r="E13" s="20"/>
      <c r="F13" s="85">
        <v>50</v>
      </c>
      <c r="G13" s="99" t="s">
        <v>30</v>
      </c>
      <c r="H13" s="68">
        <v>702</v>
      </c>
      <c r="I13" s="64">
        <f t="shared" si="1"/>
        <v>126360</v>
      </c>
      <c r="J13" s="20"/>
      <c r="K13" s="85">
        <v>90</v>
      </c>
      <c r="L13" s="99" t="s">
        <v>119</v>
      </c>
      <c r="M13" s="65">
        <v>160</v>
      </c>
      <c r="N13" s="64">
        <f t="shared" si="2"/>
        <v>28800</v>
      </c>
      <c r="O13" s="9"/>
      <c r="P13" s="85">
        <v>10</v>
      </c>
      <c r="Q13" s="103" t="s">
        <v>34</v>
      </c>
      <c r="R13" s="65">
        <v>372</v>
      </c>
      <c r="S13" s="64">
        <f t="shared" si="3"/>
        <v>66960</v>
      </c>
    </row>
    <row r="14" spans="1:19" ht="21.75" customHeight="1" outlineLevel="2">
      <c r="A14" s="13">
        <v>11</v>
      </c>
      <c r="B14" s="99" t="s">
        <v>35</v>
      </c>
      <c r="C14" s="65">
        <v>80</v>
      </c>
      <c r="D14" s="64">
        <f t="shared" si="0"/>
        <v>14400</v>
      </c>
      <c r="E14" s="20"/>
      <c r="F14" s="85">
        <v>51</v>
      </c>
      <c r="G14" s="99" t="s">
        <v>33</v>
      </c>
      <c r="H14" s="68">
        <v>407</v>
      </c>
      <c r="I14" s="64">
        <f t="shared" si="1"/>
        <v>73260</v>
      </c>
      <c r="J14" s="20"/>
      <c r="K14" s="85">
        <v>91</v>
      </c>
      <c r="L14" s="99" t="s">
        <v>120</v>
      </c>
      <c r="M14" s="65">
        <v>140</v>
      </c>
      <c r="N14" s="64">
        <f t="shared" si="2"/>
        <v>25200</v>
      </c>
      <c r="O14" s="9"/>
      <c r="P14" s="85">
        <v>11</v>
      </c>
      <c r="Q14" s="103" t="s">
        <v>37</v>
      </c>
      <c r="R14" s="65">
        <v>197</v>
      </c>
      <c r="S14" s="64">
        <f t="shared" si="3"/>
        <v>35460</v>
      </c>
    </row>
    <row r="15" spans="1:19" ht="21.75" customHeight="1" outlineLevel="2">
      <c r="A15" s="84">
        <v>12</v>
      </c>
      <c r="B15" s="100" t="s">
        <v>38</v>
      </c>
      <c r="C15" s="77">
        <v>466</v>
      </c>
      <c r="D15" s="78">
        <f t="shared" si="0"/>
        <v>83880</v>
      </c>
      <c r="E15" s="20"/>
      <c r="F15" s="85">
        <v>52</v>
      </c>
      <c r="G15" s="99" t="s">
        <v>36</v>
      </c>
      <c r="H15" s="68">
        <v>402</v>
      </c>
      <c r="I15" s="64">
        <f t="shared" si="1"/>
        <v>72360</v>
      </c>
      <c r="J15" s="20"/>
      <c r="K15" s="85">
        <v>92</v>
      </c>
      <c r="L15" s="99" t="s">
        <v>121</v>
      </c>
      <c r="M15" s="65">
        <v>99</v>
      </c>
      <c r="N15" s="64">
        <f t="shared" si="2"/>
        <v>17820</v>
      </c>
      <c r="O15" s="9"/>
      <c r="P15" s="85">
        <v>12</v>
      </c>
      <c r="Q15" s="103" t="s">
        <v>40</v>
      </c>
      <c r="R15" s="65">
        <v>438</v>
      </c>
      <c r="S15" s="64">
        <f t="shared" si="3"/>
        <v>78840</v>
      </c>
    </row>
    <row r="16" spans="1:19" ht="21.75" customHeight="1" outlineLevel="2">
      <c r="A16" s="13">
        <v>13</v>
      </c>
      <c r="B16" s="99" t="s">
        <v>41</v>
      </c>
      <c r="C16" s="65">
        <v>110</v>
      </c>
      <c r="D16" s="64">
        <f t="shared" si="0"/>
        <v>19800</v>
      </c>
      <c r="E16" s="20"/>
      <c r="F16" s="85">
        <v>53</v>
      </c>
      <c r="G16" s="99" t="s">
        <v>39</v>
      </c>
      <c r="H16" s="65">
        <v>476</v>
      </c>
      <c r="I16" s="64">
        <f t="shared" si="1"/>
        <v>85680</v>
      </c>
      <c r="J16" s="20"/>
      <c r="K16" s="85">
        <v>93</v>
      </c>
      <c r="L16" s="99" t="s">
        <v>148</v>
      </c>
      <c r="M16" s="65">
        <v>495</v>
      </c>
      <c r="N16" s="64">
        <f t="shared" si="2"/>
        <v>89100</v>
      </c>
      <c r="O16" s="9"/>
      <c r="P16" s="85">
        <v>13</v>
      </c>
      <c r="Q16" s="103" t="s">
        <v>43</v>
      </c>
      <c r="R16" s="65">
        <v>974</v>
      </c>
      <c r="S16" s="64">
        <f t="shared" si="3"/>
        <v>175320</v>
      </c>
    </row>
    <row r="17" spans="1:19" ht="21.75" customHeight="1" outlineLevel="2">
      <c r="A17" s="13">
        <v>14</v>
      </c>
      <c r="B17" s="99" t="s">
        <v>44</v>
      </c>
      <c r="C17" s="65">
        <v>198</v>
      </c>
      <c r="D17" s="64">
        <f t="shared" si="0"/>
        <v>35640</v>
      </c>
      <c r="E17" s="20"/>
      <c r="F17" s="86">
        <v>54</v>
      </c>
      <c r="G17" s="100" t="s">
        <v>42</v>
      </c>
      <c r="H17" s="77">
        <v>434</v>
      </c>
      <c r="I17" s="78">
        <f t="shared" si="1"/>
        <v>78120</v>
      </c>
      <c r="J17" s="20"/>
      <c r="K17" s="85">
        <v>94</v>
      </c>
      <c r="L17" s="99" t="s">
        <v>152</v>
      </c>
      <c r="M17" s="65">
        <v>353</v>
      </c>
      <c r="N17" s="64">
        <f>180*M17</f>
        <v>63540</v>
      </c>
      <c r="O17" s="9"/>
      <c r="P17" s="85">
        <v>14</v>
      </c>
      <c r="Q17" s="103" t="s">
        <v>46</v>
      </c>
      <c r="R17" s="65">
        <v>560</v>
      </c>
      <c r="S17" s="64">
        <f t="shared" si="3"/>
        <v>100800</v>
      </c>
    </row>
    <row r="18" spans="1:19" ht="21.75" customHeight="1" outlineLevel="2">
      <c r="A18" s="13">
        <v>15</v>
      </c>
      <c r="B18" s="99" t="s">
        <v>47</v>
      </c>
      <c r="C18" s="65">
        <v>584</v>
      </c>
      <c r="D18" s="64">
        <f t="shared" si="0"/>
        <v>105120</v>
      </c>
      <c r="E18" s="20"/>
      <c r="F18" s="85">
        <v>55</v>
      </c>
      <c r="G18" s="99" t="s">
        <v>45</v>
      </c>
      <c r="H18" s="65">
        <v>348</v>
      </c>
      <c r="I18" s="64">
        <f t="shared" si="1"/>
        <v>62640</v>
      </c>
      <c r="J18" s="20"/>
      <c r="K18" s="85">
        <v>95</v>
      </c>
      <c r="L18" s="99" t="s">
        <v>107</v>
      </c>
      <c r="M18" s="65">
        <v>608</v>
      </c>
      <c r="N18" s="64">
        <f>180*M18</f>
        <v>109440</v>
      </c>
      <c r="O18" s="9"/>
      <c r="P18" s="85">
        <v>15</v>
      </c>
      <c r="Q18" s="103" t="s">
        <v>47</v>
      </c>
      <c r="R18" s="65">
        <v>241</v>
      </c>
      <c r="S18" s="64">
        <f t="shared" si="3"/>
        <v>43380</v>
      </c>
    </row>
    <row r="19" spans="1:19" ht="21.75" customHeight="1" outlineLevel="2">
      <c r="A19" s="13">
        <v>16</v>
      </c>
      <c r="B19" s="99" t="s">
        <v>49</v>
      </c>
      <c r="C19" s="65">
        <v>366</v>
      </c>
      <c r="D19" s="64">
        <f t="shared" si="0"/>
        <v>65880</v>
      </c>
      <c r="E19" s="20"/>
      <c r="F19" s="85">
        <v>56</v>
      </c>
      <c r="G19" s="99" t="s">
        <v>48</v>
      </c>
      <c r="H19" s="65">
        <v>513</v>
      </c>
      <c r="I19" s="64">
        <f t="shared" si="1"/>
        <v>92340</v>
      </c>
      <c r="J19" s="20"/>
      <c r="K19" s="85"/>
      <c r="L19" s="99"/>
      <c r="M19" s="49"/>
      <c r="N19" s="60"/>
      <c r="O19" s="9"/>
      <c r="P19" s="85">
        <v>16</v>
      </c>
      <c r="Q19" s="103" t="s">
        <v>51</v>
      </c>
      <c r="R19" s="65">
        <v>986</v>
      </c>
      <c r="S19" s="64">
        <f t="shared" si="3"/>
        <v>177480</v>
      </c>
    </row>
    <row r="20" spans="1:19" ht="21.75" customHeight="1" outlineLevel="2">
      <c r="A20" s="49">
        <v>17</v>
      </c>
      <c r="B20" s="99" t="s">
        <v>52</v>
      </c>
      <c r="C20" s="65">
        <v>417</v>
      </c>
      <c r="D20" s="64">
        <f t="shared" si="0"/>
        <v>75060</v>
      </c>
      <c r="E20" s="46"/>
      <c r="F20" s="85">
        <v>57</v>
      </c>
      <c r="G20" s="99" t="s">
        <v>50</v>
      </c>
      <c r="H20" s="65">
        <v>439</v>
      </c>
      <c r="I20" s="64">
        <f t="shared" si="1"/>
        <v>79020</v>
      </c>
      <c r="J20" s="20"/>
      <c r="K20" s="85"/>
      <c r="L20" s="99"/>
      <c r="M20" s="49"/>
      <c r="N20" s="60"/>
      <c r="O20" s="9"/>
      <c r="P20" s="85">
        <v>17</v>
      </c>
      <c r="Q20" s="103" t="s">
        <v>54</v>
      </c>
      <c r="R20" s="65">
        <v>516</v>
      </c>
      <c r="S20" s="64">
        <f t="shared" si="3"/>
        <v>92880</v>
      </c>
    </row>
    <row r="21" spans="1:19" ht="21.75" customHeight="1" outlineLevel="2">
      <c r="A21" s="13">
        <v>18</v>
      </c>
      <c r="B21" s="99" t="s">
        <v>8</v>
      </c>
      <c r="C21" s="65">
        <v>401</v>
      </c>
      <c r="D21" s="64">
        <f t="shared" si="0"/>
        <v>72180</v>
      </c>
      <c r="E21" s="20"/>
      <c r="F21" s="85">
        <v>58</v>
      </c>
      <c r="G21" s="99" t="s">
        <v>53</v>
      </c>
      <c r="H21" s="65">
        <v>627</v>
      </c>
      <c r="I21" s="64">
        <f t="shared" si="1"/>
        <v>112860</v>
      </c>
      <c r="J21" s="20"/>
      <c r="K21" s="85"/>
      <c r="L21" s="99"/>
      <c r="M21" s="49"/>
      <c r="N21" s="60"/>
      <c r="O21" s="9"/>
      <c r="P21" s="85">
        <v>18</v>
      </c>
      <c r="Q21" s="103" t="s">
        <v>56</v>
      </c>
      <c r="R21" s="65">
        <v>940</v>
      </c>
      <c r="S21" s="64">
        <f t="shared" si="3"/>
        <v>169200</v>
      </c>
    </row>
    <row r="22" spans="1:19" ht="21.75" customHeight="1" outlineLevel="2">
      <c r="A22" s="13">
        <v>19</v>
      </c>
      <c r="B22" s="99" t="s">
        <v>57</v>
      </c>
      <c r="C22" s="65">
        <v>452</v>
      </c>
      <c r="D22" s="64">
        <f t="shared" si="0"/>
        <v>81360</v>
      </c>
      <c r="E22" s="20"/>
      <c r="F22" s="85">
        <v>59</v>
      </c>
      <c r="G22" s="99" t="s">
        <v>55</v>
      </c>
      <c r="H22" s="65">
        <v>309</v>
      </c>
      <c r="I22" s="64">
        <f t="shared" si="1"/>
        <v>55620</v>
      </c>
      <c r="J22" s="20"/>
      <c r="K22" s="85"/>
      <c r="L22" s="99"/>
      <c r="M22" s="49"/>
      <c r="N22" s="60"/>
      <c r="O22" s="9"/>
      <c r="P22" s="86">
        <v>19</v>
      </c>
      <c r="Q22" s="104" t="s">
        <v>58</v>
      </c>
      <c r="R22" s="77">
        <v>355</v>
      </c>
      <c r="S22" s="78">
        <f t="shared" si="3"/>
        <v>63900</v>
      </c>
    </row>
    <row r="23" spans="1:19" ht="21.75" customHeight="1" outlineLevel="2">
      <c r="A23" s="13">
        <v>20</v>
      </c>
      <c r="B23" s="99" t="s">
        <v>59</v>
      </c>
      <c r="C23" s="65">
        <v>764</v>
      </c>
      <c r="D23" s="64">
        <f t="shared" si="0"/>
        <v>137520</v>
      </c>
      <c r="E23" s="20"/>
      <c r="F23" s="85">
        <v>60</v>
      </c>
      <c r="G23" s="99" t="s">
        <v>19</v>
      </c>
      <c r="H23" s="65">
        <v>322</v>
      </c>
      <c r="I23" s="64">
        <f t="shared" si="1"/>
        <v>57960</v>
      </c>
      <c r="J23" s="20"/>
      <c r="K23" s="85"/>
      <c r="L23" s="99"/>
      <c r="M23" s="49"/>
      <c r="N23" s="60"/>
      <c r="O23" s="9"/>
      <c r="P23" s="85">
        <v>20</v>
      </c>
      <c r="Q23" s="103" t="s">
        <v>61</v>
      </c>
      <c r="R23" s="65">
        <v>455</v>
      </c>
      <c r="S23" s="64">
        <f t="shared" si="3"/>
        <v>81900</v>
      </c>
    </row>
    <row r="24" spans="1:19" ht="21.75" customHeight="1" outlineLevel="2">
      <c r="A24" s="13">
        <v>21</v>
      </c>
      <c r="B24" s="99" t="s">
        <v>62</v>
      </c>
      <c r="C24" s="65">
        <v>411</v>
      </c>
      <c r="D24" s="64">
        <f t="shared" si="0"/>
        <v>73980</v>
      </c>
      <c r="E24" s="20"/>
      <c r="F24" s="85">
        <v>61</v>
      </c>
      <c r="G24" s="99" t="s">
        <v>60</v>
      </c>
      <c r="H24" s="65">
        <v>397</v>
      </c>
      <c r="I24" s="64">
        <f t="shared" si="1"/>
        <v>71460</v>
      </c>
      <c r="J24" s="20"/>
      <c r="K24" s="85"/>
      <c r="L24" s="99"/>
      <c r="M24" s="49"/>
      <c r="N24" s="60"/>
      <c r="O24" s="9"/>
      <c r="P24" s="85">
        <v>21</v>
      </c>
      <c r="Q24" s="103" t="s">
        <v>24</v>
      </c>
      <c r="R24" s="65">
        <v>450</v>
      </c>
      <c r="S24" s="64">
        <f t="shared" si="3"/>
        <v>81000</v>
      </c>
    </row>
    <row r="25" spans="1:19" ht="21.75" customHeight="1" outlineLevel="2">
      <c r="A25" s="84">
        <v>22</v>
      </c>
      <c r="B25" s="100" t="s">
        <v>64</v>
      </c>
      <c r="C25" s="77">
        <v>590</v>
      </c>
      <c r="D25" s="78">
        <f t="shared" si="0"/>
        <v>106200</v>
      </c>
      <c r="E25" s="20"/>
      <c r="F25" s="85">
        <v>62</v>
      </c>
      <c r="G25" s="99" t="s">
        <v>63</v>
      </c>
      <c r="H25" s="65">
        <v>273</v>
      </c>
      <c r="I25" s="64">
        <f t="shared" si="1"/>
        <v>49140</v>
      </c>
      <c r="J25" s="20"/>
      <c r="K25" s="85"/>
      <c r="L25" s="99"/>
      <c r="M25" s="49"/>
      <c r="N25" s="60"/>
      <c r="O25" s="9"/>
      <c r="P25" s="85">
        <v>22</v>
      </c>
      <c r="Q25" s="103" t="s">
        <v>18</v>
      </c>
      <c r="R25" s="65">
        <v>714</v>
      </c>
      <c r="S25" s="64">
        <f t="shared" si="3"/>
        <v>128520</v>
      </c>
    </row>
    <row r="26" spans="1:19" ht="21.75" customHeight="1" outlineLevel="2">
      <c r="A26" s="13">
        <v>23</v>
      </c>
      <c r="B26" s="99" t="s">
        <v>66</v>
      </c>
      <c r="C26" s="65">
        <v>486</v>
      </c>
      <c r="D26" s="64">
        <f t="shared" si="0"/>
        <v>87480</v>
      </c>
      <c r="E26" s="20"/>
      <c r="F26" s="85">
        <v>63</v>
      </c>
      <c r="G26" s="99" t="s">
        <v>65</v>
      </c>
      <c r="H26" s="65">
        <v>865</v>
      </c>
      <c r="I26" s="64">
        <f t="shared" si="1"/>
        <v>155700</v>
      </c>
      <c r="J26" s="20"/>
      <c r="K26" s="85"/>
      <c r="L26" s="99"/>
      <c r="M26" s="49"/>
      <c r="N26" s="60"/>
      <c r="O26" s="9"/>
      <c r="P26" s="85">
        <v>23</v>
      </c>
      <c r="Q26" s="103" t="s">
        <v>45</v>
      </c>
      <c r="R26" s="65">
        <v>357</v>
      </c>
      <c r="S26" s="64">
        <f t="shared" si="3"/>
        <v>64260</v>
      </c>
    </row>
    <row r="27" spans="1:19" ht="21.75" customHeight="1" outlineLevel="2">
      <c r="A27" s="13">
        <v>24</v>
      </c>
      <c r="B27" s="99" t="s">
        <v>68</v>
      </c>
      <c r="C27" s="65">
        <v>368</v>
      </c>
      <c r="D27" s="64">
        <f t="shared" si="0"/>
        <v>66240</v>
      </c>
      <c r="E27" s="20"/>
      <c r="F27" s="85">
        <v>64</v>
      </c>
      <c r="G27" s="99" t="s">
        <v>67</v>
      </c>
      <c r="H27" s="65">
        <v>434</v>
      </c>
      <c r="I27" s="64">
        <f t="shared" si="1"/>
        <v>78120</v>
      </c>
      <c r="J27" s="20"/>
      <c r="K27" s="85"/>
      <c r="L27" s="99"/>
      <c r="M27" s="49"/>
      <c r="N27" s="60"/>
      <c r="O27" s="9"/>
      <c r="P27" s="85">
        <v>24</v>
      </c>
      <c r="Q27" s="103" t="s">
        <v>39</v>
      </c>
      <c r="R27" s="65">
        <v>511</v>
      </c>
      <c r="S27" s="64">
        <f t="shared" si="3"/>
        <v>91980</v>
      </c>
    </row>
    <row r="28" spans="1:19" ht="21.75" customHeight="1" outlineLevel="2">
      <c r="A28" s="13">
        <v>25</v>
      </c>
      <c r="B28" s="99" t="s">
        <v>70</v>
      </c>
      <c r="C28" s="65">
        <v>415</v>
      </c>
      <c r="D28" s="64">
        <f t="shared" si="0"/>
        <v>74700</v>
      </c>
      <c r="E28" s="20"/>
      <c r="F28" s="85">
        <v>65</v>
      </c>
      <c r="G28" s="99" t="s">
        <v>69</v>
      </c>
      <c r="H28" s="65">
        <v>390</v>
      </c>
      <c r="I28" s="64">
        <f t="shared" si="1"/>
        <v>70200</v>
      </c>
      <c r="J28" s="20"/>
      <c r="K28" s="85"/>
      <c r="L28" s="99"/>
      <c r="M28" s="49"/>
      <c r="N28" s="60"/>
      <c r="O28" s="9"/>
      <c r="P28" s="85">
        <v>25</v>
      </c>
      <c r="Q28" s="103" t="s">
        <v>53</v>
      </c>
      <c r="R28" s="65">
        <v>493</v>
      </c>
      <c r="S28" s="64">
        <f t="shared" si="3"/>
        <v>88740</v>
      </c>
    </row>
    <row r="29" spans="1:19" ht="21.75" customHeight="1" outlineLevel="2">
      <c r="A29" s="13">
        <v>26</v>
      </c>
      <c r="B29" s="99" t="s">
        <v>72</v>
      </c>
      <c r="C29" s="65">
        <v>537</v>
      </c>
      <c r="D29" s="64">
        <f t="shared" si="0"/>
        <v>96660</v>
      </c>
      <c r="E29" s="20"/>
      <c r="F29" s="85">
        <v>66</v>
      </c>
      <c r="G29" s="99" t="s">
        <v>71</v>
      </c>
      <c r="H29" s="65">
        <v>502</v>
      </c>
      <c r="I29" s="64">
        <f t="shared" si="1"/>
        <v>90360</v>
      </c>
      <c r="J29" s="20"/>
      <c r="K29" s="85"/>
      <c r="L29" s="99"/>
      <c r="M29" s="49"/>
      <c r="N29" s="60"/>
      <c r="O29" s="9"/>
      <c r="P29" s="85">
        <v>26</v>
      </c>
      <c r="Q29" s="103" t="s">
        <v>66</v>
      </c>
      <c r="R29" s="65">
        <v>598</v>
      </c>
      <c r="S29" s="64">
        <f t="shared" si="3"/>
        <v>107640</v>
      </c>
    </row>
    <row r="30" spans="1:19" ht="21.75" customHeight="1" outlineLevel="2">
      <c r="A30" s="13">
        <v>27</v>
      </c>
      <c r="B30" s="99" t="s">
        <v>74</v>
      </c>
      <c r="C30" s="65">
        <v>471</v>
      </c>
      <c r="D30" s="64">
        <f t="shared" si="0"/>
        <v>84780</v>
      </c>
      <c r="E30" s="20"/>
      <c r="F30" s="85">
        <v>67</v>
      </c>
      <c r="G30" s="99" t="s">
        <v>73</v>
      </c>
      <c r="H30" s="65">
        <v>333</v>
      </c>
      <c r="I30" s="64">
        <f t="shared" si="1"/>
        <v>59940</v>
      </c>
      <c r="J30" s="20"/>
      <c r="K30" s="85"/>
      <c r="L30" s="99"/>
      <c r="M30" s="49"/>
      <c r="N30" s="60"/>
      <c r="O30" s="9"/>
      <c r="P30" s="85">
        <v>27</v>
      </c>
      <c r="Q30" s="103" t="s">
        <v>76</v>
      </c>
      <c r="R30" s="65">
        <v>307</v>
      </c>
      <c r="S30" s="64">
        <f t="shared" si="3"/>
        <v>55260</v>
      </c>
    </row>
    <row r="31" spans="1:19" ht="21.75" customHeight="1" outlineLevel="2">
      <c r="A31" s="13">
        <v>28</v>
      </c>
      <c r="B31" s="99" t="s">
        <v>77</v>
      </c>
      <c r="C31" s="65">
        <v>390</v>
      </c>
      <c r="D31" s="64">
        <f t="shared" si="0"/>
        <v>70200</v>
      </c>
      <c r="E31" s="20"/>
      <c r="F31" s="85">
        <v>68</v>
      </c>
      <c r="G31" s="99" t="s">
        <v>75</v>
      </c>
      <c r="H31" s="65">
        <v>507</v>
      </c>
      <c r="I31" s="64">
        <f t="shared" si="1"/>
        <v>91260</v>
      </c>
      <c r="J31" s="20"/>
      <c r="K31" s="85"/>
      <c r="L31" s="99"/>
      <c r="M31" s="49"/>
      <c r="N31" s="60"/>
      <c r="O31" s="9"/>
      <c r="P31" s="85">
        <v>28</v>
      </c>
      <c r="Q31" s="103" t="s">
        <v>79</v>
      </c>
      <c r="R31" s="65">
        <v>636</v>
      </c>
      <c r="S31" s="64">
        <f t="shared" si="3"/>
        <v>114480</v>
      </c>
    </row>
    <row r="32" spans="1:19" ht="21.75" customHeight="1" outlineLevel="2">
      <c r="A32" s="13">
        <v>29</v>
      </c>
      <c r="B32" s="99" t="s">
        <v>80</v>
      </c>
      <c r="C32" s="65">
        <v>107</v>
      </c>
      <c r="D32" s="64">
        <f t="shared" si="0"/>
        <v>19260</v>
      </c>
      <c r="E32" s="20"/>
      <c r="F32" s="85">
        <v>69</v>
      </c>
      <c r="G32" s="99" t="s">
        <v>78</v>
      </c>
      <c r="H32" s="65">
        <v>59</v>
      </c>
      <c r="I32" s="64">
        <f t="shared" si="1"/>
        <v>10620</v>
      </c>
      <c r="J32" s="20"/>
      <c r="K32" s="85"/>
      <c r="L32" s="99"/>
      <c r="M32" s="49"/>
      <c r="N32" s="60"/>
      <c r="O32" s="9"/>
      <c r="P32" s="85">
        <v>29</v>
      </c>
      <c r="Q32" s="103" t="s">
        <v>78</v>
      </c>
      <c r="R32" s="65">
        <v>52</v>
      </c>
      <c r="S32" s="64">
        <f t="shared" si="3"/>
        <v>9360</v>
      </c>
    </row>
    <row r="33" spans="1:19" ht="21.75" customHeight="1" outlineLevel="2">
      <c r="A33" s="13">
        <v>30</v>
      </c>
      <c r="B33" s="99" t="s">
        <v>82</v>
      </c>
      <c r="C33" s="65">
        <v>235</v>
      </c>
      <c r="D33" s="64">
        <f t="shared" si="0"/>
        <v>42300</v>
      </c>
      <c r="E33" s="20"/>
      <c r="F33" s="85">
        <v>70</v>
      </c>
      <c r="G33" s="99" t="s">
        <v>81</v>
      </c>
      <c r="H33" s="65">
        <v>145</v>
      </c>
      <c r="I33" s="64">
        <f t="shared" si="1"/>
        <v>26100</v>
      </c>
      <c r="J33" s="20"/>
      <c r="K33" s="85"/>
      <c r="L33" s="99"/>
      <c r="M33" s="49"/>
      <c r="N33" s="60"/>
      <c r="O33" s="9"/>
      <c r="P33" s="85">
        <v>30</v>
      </c>
      <c r="Q33" s="103" t="s">
        <v>81</v>
      </c>
      <c r="R33" s="65">
        <v>103</v>
      </c>
      <c r="S33" s="64">
        <f t="shared" si="3"/>
        <v>18540</v>
      </c>
    </row>
    <row r="34" spans="1:19" ht="21.75" customHeight="1" outlineLevel="2">
      <c r="A34" s="13">
        <v>31</v>
      </c>
      <c r="B34" s="99" t="s">
        <v>84</v>
      </c>
      <c r="C34" s="65">
        <v>630</v>
      </c>
      <c r="D34" s="64">
        <f t="shared" si="0"/>
        <v>113400</v>
      </c>
      <c r="E34" s="20"/>
      <c r="F34" s="85">
        <v>71</v>
      </c>
      <c r="G34" s="99" t="s">
        <v>83</v>
      </c>
      <c r="H34" s="65">
        <v>366</v>
      </c>
      <c r="I34" s="64">
        <f t="shared" si="1"/>
        <v>65880</v>
      </c>
      <c r="J34" s="20"/>
      <c r="K34" s="85"/>
      <c r="L34" s="99"/>
      <c r="M34" s="49"/>
      <c r="N34" s="60"/>
      <c r="O34" s="9"/>
      <c r="P34" s="85">
        <v>31</v>
      </c>
      <c r="Q34" s="103" t="s">
        <v>86</v>
      </c>
      <c r="R34" s="65">
        <v>350</v>
      </c>
      <c r="S34" s="64">
        <f t="shared" si="3"/>
        <v>63000</v>
      </c>
    </row>
    <row r="35" spans="1:19" ht="21.75" customHeight="1" outlineLevel="2">
      <c r="A35" s="13">
        <v>32</v>
      </c>
      <c r="B35" s="99" t="s">
        <v>87</v>
      </c>
      <c r="C35" s="65">
        <v>587</v>
      </c>
      <c r="D35" s="64">
        <f t="shared" si="0"/>
        <v>105660</v>
      </c>
      <c r="E35" s="20"/>
      <c r="F35" s="85">
        <v>72</v>
      </c>
      <c r="G35" s="99" t="s">
        <v>85</v>
      </c>
      <c r="H35" s="65">
        <v>95</v>
      </c>
      <c r="I35" s="64">
        <f t="shared" si="1"/>
        <v>17100</v>
      </c>
      <c r="J35" s="20"/>
      <c r="K35" s="85"/>
      <c r="L35" s="99"/>
      <c r="M35" s="49"/>
      <c r="N35" s="60"/>
      <c r="O35" s="9"/>
      <c r="P35" s="85">
        <v>32</v>
      </c>
      <c r="Q35" s="103" t="s">
        <v>89</v>
      </c>
      <c r="R35" s="65">
        <v>245</v>
      </c>
      <c r="S35" s="64">
        <f t="shared" si="3"/>
        <v>44100</v>
      </c>
    </row>
    <row r="36" spans="1:19" ht="21.75" customHeight="1" outlineLevel="2">
      <c r="A36" s="13">
        <v>33</v>
      </c>
      <c r="B36" s="99" t="s">
        <v>90</v>
      </c>
      <c r="C36" s="65">
        <v>428</v>
      </c>
      <c r="D36" s="64">
        <f t="shared" si="0"/>
        <v>77040</v>
      </c>
      <c r="E36" s="20"/>
      <c r="F36" s="85">
        <v>73</v>
      </c>
      <c r="G36" s="99" t="s">
        <v>88</v>
      </c>
      <c r="H36" s="65">
        <v>113</v>
      </c>
      <c r="I36" s="64">
        <f t="shared" si="1"/>
        <v>20340</v>
      </c>
      <c r="J36" s="20"/>
      <c r="K36" s="85"/>
      <c r="L36" s="99"/>
      <c r="M36" s="49"/>
      <c r="N36" s="60"/>
      <c r="O36" s="9"/>
      <c r="P36" s="85">
        <v>33</v>
      </c>
      <c r="Q36" s="103" t="s">
        <v>92</v>
      </c>
      <c r="R36" s="65">
        <v>971</v>
      </c>
      <c r="S36" s="64">
        <f t="shared" si="3"/>
        <v>174780</v>
      </c>
    </row>
    <row r="37" spans="1:19" ht="21.75" customHeight="1" outlineLevel="2">
      <c r="A37" s="13">
        <v>34</v>
      </c>
      <c r="B37" s="99" t="s">
        <v>93</v>
      </c>
      <c r="C37" s="65">
        <v>30</v>
      </c>
      <c r="D37" s="64">
        <f t="shared" si="0"/>
        <v>5400</v>
      </c>
      <c r="E37" s="20"/>
      <c r="F37" s="85">
        <v>74</v>
      </c>
      <c r="G37" s="99" t="s">
        <v>91</v>
      </c>
      <c r="H37" s="65">
        <v>42</v>
      </c>
      <c r="I37" s="64">
        <f t="shared" si="1"/>
        <v>7560</v>
      </c>
      <c r="J37" s="20"/>
      <c r="K37" s="85"/>
      <c r="L37" s="99"/>
      <c r="M37" s="49"/>
      <c r="N37" s="60"/>
      <c r="O37" s="9"/>
      <c r="P37" s="85">
        <v>34</v>
      </c>
      <c r="Q37" s="103" t="s">
        <v>72</v>
      </c>
      <c r="R37" s="65">
        <v>531</v>
      </c>
      <c r="S37" s="64">
        <f t="shared" si="3"/>
        <v>95580</v>
      </c>
    </row>
    <row r="38" spans="1:19" ht="21.75" customHeight="1" outlineLevel="2">
      <c r="A38" s="49">
        <v>35</v>
      </c>
      <c r="B38" s="99" t="s">
        <v>95</v>
      </c>
      <c r="C38" s="65">
        <v>41</v>
      </c>
      <c r="D38" s="64">
        <f t="shared" si="0"/>
        <v>7380</v>
      </c>
      <c r="E38" s="20"/>
      <c r="F38" s="85">
        <v>75</v>
      </c>
      <c r="G38" s="99" t="s">
        <v>94</v>
      </c>
      <c r="H38" s="65">
        <v>106</v>
      </c>
      <c r="I38" s="64">
        <f t="shared" si="1"/>
        <v>19080</v>
      </c>
      <c r="J38" s="20"/>
      <c r="K38" s="85"/>
      <c r="L38" s="99"/>
      <c r="M38" s="49"/>
      <c r="N38" s="60"/>
      <c r="O38" s="9"/>
      <c r="P38" s="85">
        <v>35</v>
      </c>
      <c r="Q38" s="103" t="s">
        <v>97</v>
      </c>
      <c r="R38" s="65">
        <v>514</v>
      </c>
      <c r="S38" s="64">
        <f t="shared" si="3"/>
        <v>92520</v>
      </c>
    </row>
    <row r="39" spans="1:19" ht="21.75" customHeight="1" outlineLevel="2">
      <c r="A39" s="13">
        <v>36</v>
      </c>
      <c r="B39" s="99" t="s">
        <v>98</v>
      </c>
      <c r="C39" s="65">
        <v>15</v>
      </c>
      <c r="D39" s="64">
        <f t="shared" si="0"/>
        <v>2700</v>
      </c>
      <c r="E39" s="20"/>
      <c r="F39" s="86">
        <v>76</v>
      </c>
      <c r="G39" s="100" t="s">
        <v>96</v>
      </c>
      <c r="H39" s="77">
        <v>124</v>
      </c>
      <c r="I39" s="78">
        <f t="shared" si="1"/>
        <v>22320</v>
      </c>
      <c r="J39" s="20"/>
      <c r="K39" s="85"/>
      <c r="L39" s="99"/>
      <c r="M39" s="49"/>
      <c r="N39" s="60"/>
      <c r="O39" s="9"/>
      <c r="P39" s="85">
        <v>36</v>
      </c>
      <c r="Q39" s="103" t="s">
        <v>100</v>
      </c>
      <c r="R39" s="65">
        <v>434</v>
      </c>
      <c r="S39" s="64">
        <f t="shared" si="3"/>
        <v>78120</v>
      </c>
    </row>
    <row r="40" spans="1:19" ht="21.75" customHeight="1" outlineLevel="2">
      <c r="A40" s="84">
        <v>37</v>
      </c>
      <c r="B40" s="100" t="s">
        <v>101</v>
      </c>
      <c r="C40" s="77">
        <v>308</v>
      </c>
      <c r="D40" s="78">
        <f t="shared" si="0"/>
        <v>55440</v>
      </c>
      <c r="E40" s="20"/>
      <c r="F40" s="85">
        <v>77</v>
      </c>
      <c r="G40" s="99" t="s">
        <v>99</v>
      </c>
      <c r="H40" s="65">
        <v>75</v>
      </c>
      <c r="I40" s="64">
        <f t="shared" si="1"/>
        <v>13500</v>
      </c>
      <c r="J40" s="20"/>
      <c r="K40" s="85"/>
      <c r="L40" s="99"/>
      <c r="M40" s="49"/>
      <c r="N40" s="60"/>
      <c r="O40" s="9"/>
      <c r="P40" s="85">
        <v>37</v>
      </c>
      <c r="Q40" s="103" t="s">
        <v>36</v>
      </c>
      <c r="R40" s="67">
        <v>545</v>
      </c>
      <c r="S40" s="64">
        <f t="shared" si="3"/>
        <v>98100</v>
      </c>
    </row>
    <row r="41" spans="1:19" ht="21.75" customHeight="1" outlineLevel="2">
      <c r="A41" s="13">
        <v>38</v>
      </c>
      <c r="B41" s="99" t="s">
        <v>150</v>
      </c>
      <c r="C41" s="66">
        <v>143</v>
      </c>
      <c r="D41" s="64">
        <f t="shared" si="0"/>
        <v>25740</v>
      </c>
      <c r="E41" s="20"/>
      <c r="F41" s="85">
        <v>78</v>
      </c>
      <c r="G41" s="99" t="s">
        <v>92</v>
      </c>
      <c r="H41" s="65">
        <v>799</v>
      </c>
      <c r="I41" s="64">
        <f t="shared" si="1"/>
        <v>143820</v>
      </c>
      <c r="J41" s="20"/>
      <c r="K41" s="85"/>
      <c r="L41" s="99"/>
      <c r="M41" s="49"/>
      <c r="N41" s="60"/>
      <c r="O41" s="9"/>
      <c r="P41" s="85">
        <v>38</v>
      </c>
      <c r="Q41" s="103" t="s">
        <v>104</v>
      </c>
      <c r="R41" s="65">
        <v>254</v>
      </c>
      <c r="S41" s="64">
        <f t="shared" si="3"/>
        <v>45720</v>
      </c>
    </row>
    <row r="42" spans="1:19" ht="21.75" customHeight="1" outlineLevel="2">
      <c r="A42" s="13">
        <v>39</v>
      </c>
      <c r="B42" s="99" t="s">
        <v>97</v>
      </c>
      <c r="C42" s="65">
        <v>990</v>
      </c>
      <c r="D42" s="64">
        <f t="shared" si="0"/>
        <v>178200</v>
      </c>
      <c r="E42" s="20"/>
      <c r="F42" s="85">
        <v>79</v>
      </c>
      <c r="G42" s="99" t="s">
        <v>103</v>
      </c>
      <c r="H42" s="65">
        <v>384</v>
      </c>
      <c r="I42" s="64">
        <f t="shared" si="1"/>
        <v>69120</v>
      </c>
      <c r="J42" s="20"/>
      <c r="K42" s="85"/>
      <c r="L42" s="99"/>
      <c r="M42" s="49"/>
      <c r="N42" s="60"/>
      <c r="O42" s="9"/>
      <c r="P42" s="85">
        <v>39</v>
      </c>
      <c r="Q42" s="105" t="s">
        <v>130</v>
      </c>
      <c r="R42" s="65">
        <v>534</v>
      </c>
      <c r="S42" s="64">
        <f t="shared" si="3"/>
        <v>96120</v>
      </c>
    </row>
    <row r="43" spans="1:19" ht="21.75" customHeight="1" outlineLevel="2">
      <c r="A43" s="84">
        <v>40</v>
      </c>
      <c r="B43" s="101" t="s">
        <v>51</v>
      </c>
      <c r="C43" s="83">
        <v>697</v>
      </c>
      <c r="D43" s="78">
        <f t="shared" si="0"/>
        <v>125460</v>
      </c>
      <c r="E43" s="21"/>
      <c r="F43" s="85">
        <v>80</v>
      </c>
      <c r="G43" s="99" t="s">
        <v>105</v>
      </c>
      <c r="H43" s="65">
        <v>387</v>
      </c>
      <c r="I43" s="64">
        <f t="shared" si="1"/>
        <v>69660</v>
      </c>
      <c r="J43" s="20"/>
      <c r="K43" s="85"/>
      <c r="L43" s="99"/>
      <c r="M43" s="49"/>
      <c r="N43" s="60"/>
      <c r="O43" s="9"/>
      <c r="P43" s="85">
        <v>40</v>
      </c>
      <c r="Q43" s="103" t="s">
        <v>123</v>
      </c>
      <c r="R43" s="65">
        <v>349</v>
      </c>
      <c r="S43" s="64">
        <f t="shared" si="3"/>
        <v>62820</v>
      </c>
    </row>
    <row r="44" spans="1:19" ht="21.75" customHeight="1" outlineLevel="2">
      <c r="A44" s="13"/>
      <c r="B44" s="48"/>
      <c r="C44" s="65"/>
      <c r="D44" s="64"/>
      <c r="E44" s="9"/>
      <c r="F44" s="13"/>
      <c r="G44" s="48"/>
      <c r="H44" s="65"/>
      <c r="I44" s="64"/>
      <c r="J44" s="9"/>
      <c r="K44" s="13"/>
      <c r="L44" s="8"/>
      <c r="M44" s="49"/>
      <c r="N44" s="60"/>
      <c r="O44" s="9"/>
      <c r="P44" s="85">
        <v>41</v>
      </c>
      <c r="Q44" s="103" t="s">
        <v>124</v>
      </c>
      <c r="R44" s="65">
        <v>305</v>
      </c>
      <c r="S44" s="64">
        <f t="shared" si="3"/>
        <v>54900</v>
      </c>
    </row>
    <row r="45" spans="1:19" ht="21.75" customHeight="1" outlineLevel="2">
      <c r="A45" s="13"/>
      <c r="B45" s="48"/>
      <c r="C45" s="65"/>
      <c r="D45" s="64"/>
      <c r="E45" s="9"/>
      <c r="F45" s="13"/>
      <c r="G45" s="48"/>
      <c r="H45" s="49"/>
      <c r="I45" s="60"/>
      <c r="J45" s="9"/>
      <c r="K45" s="114"/>
      <c r="L45" s="114"/>
      <c r="M45" s="115"/>
      <c r="N45" s="51"/>
      <c r="O45" s="9"/>
      <c r="P45" s="13">
        <v>42</v>
      </c>
      <c r="Q45" s="103" t="s">
        <v>125</v>
      </c>
      <c r="R45" s="65">
        <v>152</v>
      </c>
      <c r="S45" s="64">
        <f t="shared" si="3"/>
        <v>27360</v>
      </c>
    </row>
    <row r="46" spans="1:19" s="92" customFormat="1" ht="19.5" customHeight="1" outlineLevel="2" thickBot="1">
      <c r="A46" s="106"/>
      <c r="B46" s="107"/>
      <c r="C46" s="108"/>
      <c r="D46" s="110"/>
      <c r="E46" s="109"/>
      <c r="F46" s="111"/>
      <c r="G46" s="107"/>
      <c r="H46" s="112"/>
      <c r="I46" s="113"/>
      <c r="J46" s="98"/>
      <c r="K46" s="398" t="s">
        <v>129</v>
      </c>
      <c r="L46" s="399"/>
      <c r="M46" s="87">
        <f>SUM(M4:M18)</f>
        <v>4179</v>
      </c>
      <c r="N46" s="88">
        <f>SUM(N4:N18)</f>
        <v>752220</v>
      </c>
      <c r="O46" s="95"/>
      <c r="P46" s="93"/>
      <c r="Q46" s="94"/>
      <c r="R46" s="96"/>
      <c r="S46" s="97"/>
    </row>
    <row r="47" spans="1:19" s="31" customFormat="1" ht="19.5" customHeight="1" outlineLevel="2" thickBot="1">
      <c r="A47" s="400" t="s">
        <v>129</v>
      </c>
      <c r="B47" s="401"/>
      <c r="C47" s="87">
        <f>SUM(C4:C45)</f>
        <v>14764</v>
      </c>
      <c r="D47" s="88">
        <f>SUM(D4:D45)</f>
        <v>2657520</v>
      </c>
      <c r="E47" s="89"/>
      <c r="F47" s="400" t="s">
        <v>129</v>
      </c>
      <c r="G47" s="402"/>
      <c r="H47" s="90">
        <f>SUM(H4:H45)</f>
        <v>15733</v>
      </c>
      <c r="I47" s="88">
        <f>SUM(I4:I45)</f>
        <v>2831940</v>
      </c>
      <c r="J47" s="18"/>
      <c r="K47" s="400" t="s">
        <v>109</v>
      </c>
      <c r="L47" s="401"/>
      <c r="M47" s="87">
        <f>SUM(C47,H47,M46)</f>
        <v>34676</v>
      </c>
      <c r="N47" s="88">
        <f>SUM(D47,I47,N46)</f>
        <v>6241680</v>
      </c>
      <c r="O47" s="18"/>
      <c r="P47" s="403" t="s">
        <v>108</v>
      </c>
      <c r="Q47" s="404"/>
      <c r="R47" s="91">
        <f>SUM(R4:R45)</f>
        <v>20028</v>
      </c>
      <c r="S47" s="59">
        <f>SUM(S4:S45)</f>
        <v>3605040</v>
      </c>
    </row>
    <row r="48" spans="1:19" s="31" customFormat="1" ht="26.25" customHeight="1" thickBot="1">
      <c r="A48" s="405"/>
      <c r="B48" s="406"/>
      <c r="C48" s="406"/>
      <c r="D48" s="406"/>
      <c r="E48" s="406"/>
      <c r="F48" s="406"/>
      <c r="G48" s="406"/>
      <c r="H48" s="406"/>
      <c r="I48" s="406"/>
      <c r="O48" s="407" t="s">
        <v>131</v>
      </c>
      <c r="P48" s="408"/>
      <c r="Q48" s="409"/>
      <c r="R48" s="59">
        <f>SUM(R47,M47)</f>
        <v>54704</v>
      </c>
      <c r="S48" s="55">
        <f>SUM(S47,N47)</f>
        <v>9846720</v>
      </c>
    </row>
    <row r="49" spans="3:17" ht="14.25">
      <c r="C49" s="37"/>
      <c r="Q49" s="3"/>
    </row>
    <row r="50" spans="3:17" ht="14.25">
      <c r="C50" s="37"/>
      <c r="Q50" s="3"/>
    </row>
    <row r="51" spans="3:17" ht="14.25">
      <c r="C51" s="37"/>
      <c r="Q51" s="3"/>
    </row>
    <row r="52" spans="3:17" ht="14.25">
      <c r="C52" s="37"/>
      <c r="Q52" s="3"/>
    </row>
    <row r="53" spans="3:17" ht="14.25">
      <c r="C53" s="37"/>
      <c r="Q53" s="3"/>
    </row>
    <row r="54" ht="14.25">
      <c r="Q54" s="3"/>
    </row>
    <row r="55" ht="14.25">
      <c r="Q55" s="3"/>
    </row>
    <row r="56" ht="14.25">
      <c r="Q56" s="3"/>
    </row>
    <row r="57" ht="14.25">
      <c r="Q57" s="3"/>
    </row>
    <row r="58" ht="14.25">
      <c r="Q58" s="3"/>
    </row>
    <row r="59" ht="14.25">
      <c r="Q59" s="3"/>
    </row>
    <row r="60" ht="14.25">
      <c r="Q60" s="3"/>
    </row>
    <row r="61" ht="14.25">
      <c r="Q61" s="3"/>
    </row>
    <row r="62" ht="14.25">
      <c r="Q62" s="3"/>
    </row>
  </sheetData>
  <sheetProtection/>
  <mergeCells count="12">
    <mergeCell ref="A47:B47"/>
    <mergeCell ref="F47:G47"/>
    <mergeCell ref="K47:L47"/>
    <mergeCell ref="P47:Q47"/>
    <mergeCell ref="A48:I48"/>
    <mergeCell ref="O48:Q48"/>
    <mergeCell ref="A1:S1"/>
    <mergeCell ref="A2:D2"/>
    <mergeCell ref="F2:I2"/>
    <mergeCell ref="K2:N2"/>
    <mergeCell ref="P2:S2"/>
    <mergeCell ref="K46:L46"/>
  </mergeCells>
  <printOptions/>
  <pageMargins left="0.5905511811023623" right="0.2755905511811024" top="0.3937007874015748" bottom="0.1968503937007874" header="0.31496062992125984" footer="0.31496062992125984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61"/>
  <sheetViews>
    <sheetView zoomScalePageLayoutView="0" workbookViewId="0" topLeftCell="A1">
      <selection activeCell="A1" sqref="A1:IV16384"/>
    </sheetView>
  </sheetViews>
  <sheetFormatPr defaultColWidth="9.00390625" defaultRowHeight="13.5" outlineLevelRow="2"/>
  <cols>
    <col min="1" max="1" width="3.375" style="2" customWidth="1"/>
    <col min="2" max="2" width="7.625" style="2" customWidth="1"/>
    <col min="3" max="3" width="6.625" style="2" customWidth="1"/>
    <col min="4" max="4" width="9.00390625" style="2" customWidth="1"/>
    <col min="5" max="5" width="1.00390625" style="2" customWidth="1"/>
    <col min="6" max="6" width="3.375" style="2" customWidth="1"/>
    <col min="7" max="7" width="7.625" style="2" customWidth="1"/>
    <col min="8" max="8" width="6.625" style="2" customWidth="1"/>
    <col min="9" max="9" width="9.00390625" style="2" customWidth="1"/>
    <col min="10" max="10" width="1.00390625" style="2" customWidth="1"/>
    <col min="11" max="11" width="3.375" style="2" customWidth="1"/>
    <col min="12" max="12" width="7.50390625" style="2" customWidth="1"/>
    <col min="13" max="13" width="6.625" style="2" customWidth="1"/>
    <col min="14" max="14" width="9.00390625" style="2" customWidth="1"/>
    <col min="15" max="15" width="1.00390625" style="2" customWidth="1"/>
    <col min="16" max="16" width="3.375" style="2" customWidth="1"/>
    <col min="17" max="17" width="7.625" style="2" customWidth="1"/>
    <col min="18" max="18" width="7.00390625" style="2" customWidth="1"/>
    <col min="19" max="19" width="9.625" style="2" customWidth="1"/>
    <col min="20" max="16384" width="9.00390625" style="2" customWidth="1"/>
  </cols>
  <sheetData>
    <row r="1" spans="1:19" s="1" customFormat="1" ht="39" customHeight="1">
      <c r="A1" s="375" t="s">
        <v>149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</row>
    <row r="2" spans="1:19" ht="19.5" customHeight="1">
      <c r="A2" s="395" t="s">
        <v>110</v>
      </c>
      <c r="B2" s="396"/>
      <c r="C2" s="396"/>
      <c r="D2" s="396"/>
      <c r="E2" s="19"/>
      <c r="F2" s="395" t="s">
        <v>0</v>
      </c>
      <c r="G2" s="396"/>
      <c r="H2" s="396"/>
      <c r="I2" s="396"/>
      <c r="J2" s="19"/>
      <c r="K2" s="395" t="s">
        <v>0</v>
      </c>
      <c r="L2" s="396"/>
      <c r="M2" s="396"/>
      <c r="N2" s="396"/>
      <c r="O2" s="19"/>
      <c r="P2" s="395" t="s">
        <v>1</v>
      </c>
      <c r="Q2" s="396"/>
      <c r="R2" s="396"/>
      <c r="S2" s="397"/>
    </row>
    <row r="3" spans="1:19" ht="19.5" customHeight="1">
      <c r="A3" s="44" t="s">
        <v>5</v>
      </c>
      <c r="B3" s="45" t="s">
        <v>2</v>
      </c>
      <c r="C3" s="63" t="s">
        <v>3</v>
      </c>
      <c r="D3" s="45" t="s">
        <v>4</v>
      </c>
      <c r="E3" s="45"/>
      <c r="F3" s="41" t="s">
        <v>5</v>
      </c>
      <c r="G3" s="45" t="s">
        <v>2</v>
      </c>
      <c r="H3" s="63" t="s">
        <v>3</v>
      </c>
      <c r="I3" s="45" t="s">
        <v>4</v>
      </c>
      <c r="J3" s="45"/>
      <c r="K3" s="41" t="s">
        <v>5</v>
      </c>
      <c r="L3" s="45" t="s">
        <v>2</v>
      </c>
      <c r="M3" s="63" t="s">
        <v>3</v>
      </c>
      <c r="N3" s="45" t="s">
        <v>4</v>
      </c>
      <c r="O3" s="45"/>
      <c r="P3" s="41" t="s">
        <v>5</v>
      </c>
      <c r="Q3" s="45" t="s">
        <v>2</v>
      </c>
      <c r="R3" s="63" t="s">
        <v>3</v>
      </c>
      <c r="S3" s="45" t="s">
        <v>4</v>
      </c>
    </row>
    <row r="4" spans="1:19" ht="19.5" customHeight="1" outlineLevel="2">
      <c r="A4" s="7">
        <v>1</v>
      </c>
      <c r="B4" s="48" t="s">
        <v>6</v>
      </c>
      <c r="C4" s="3">
        <v>294</v>
      </c>
      <c r="D4" s="64">
        <f>180*C4</f>
        <v>52920</v>
      </c>
      <c r="E4" s="20"/>
      <c r="F4" s="7">
        <v>41</v>
      </c>
      <c r="G4" s="48" t="s">
        <v>106</v>
      </c>
      <c r="H4" s="68">
        <v>167</v>
      </c>
      <c r="I4" s="64">
        <f>180*H4</f>
        <v>30060</v>
      </c>
      <c r="J4" s="20"/>
      <c r="K4" s="79">
        <v>81</v>
      </c>
      <c r="L4" s="76" t="s">
        <v>104</v>
      </c>
      <c r="M4" s="80">
        <v>411</v>
      </c>
      <c r="N4" s="78">
        <f>180*M4</f>
        <v>73980</v>
      </c>
      <c r="O4" s="9"/>
      <c r="P4" s="10">
        <v>1</v>
      </c>
      <c r="Q4" s="48" t="s">
        <v>8</v>
      </c>
      <c r="R4" s="69">
        <v>987</v>
      </c>
      <c r="S4" s="64">
        <f>180*R4</f>
        <v>177660</v>
      </c>
    </row>
    <row r="5" spans="1:19" ht="19.5" customHeight="1" outlineLevel="2">
      <c r="A5" s="7">
        <v>2</v>
      </c>
      <c r="B5" s="48" t="s">
        <v>9</v>
      </c>
      <c r="C5" s="65">
        <v>176</v>
      </c>
      <c r="D5" s="64">
        <f aca="true" t="shared" si="0" ref="D5:D43">180*C5</f>
        <v>31680</v>
      </c>
      <c r="E5" s="20"/>
      <c r="F5" s="7">
        <v>42</v>
      </c>
      <c r="G5" s="48" t="s">
        <v>7</v>
      </c>
      <c r="H5" s="68">
        <v>475</v>
      </c>
      <c r="I5" s="64">
        <f aca="true" t="shared" si="1" ref="I5:I43">180*H5</f>
        <v>85500</v>
      </c>
      <c r="J5" s="20"/>
      <c r="K5" s="10">
        <v>82</v>
      </c>
      <c r="L5" s="48" t="s">
        <v>112</v>
      </c>
      <c r="M5" s="65">
        <v>286</v>
      </c>
      <c r="N5" s="64">
        <f aca="true" t="shared" si="2" ref="N5:N16">180*M5</f>
        <v>51480</v>
      </c>
      <c r="O5" s="9"/>
      <c r="P5" s="10">
        <v>2</v>
      </c>
      <c r="Q5" s="48" t="s">
        <v>11</v>
      </c>
      <c r="R5" s="65">
        <v>576</v>
      </c>
      <c r="S5" s="64">
        <f aca="true" t="shared" si="3" ref="S5:S45">180*R5</f>
        <v>103680</v>
      </c>
    </row>
    <row r="6" spans="1:19" ht="19.5" customHeight="1" outlineLevel="2">
      <c r="A6" s="7">
        <v>3</v>
      </c>
      <c r="B6" s="48" t="s">
        <v>11</v>
      </c>
      <c r="C6" s="65">
        <v>374</v>
      </c>
      <c r="D6" s="64">
        <f t="shared" si="0"/>
        <v>67320</v>
      </c>
      <c r="E6" s="20"/>
      <c r="F6" s="7">
        <v>43</v>
      </c>
      <c r="G6" s="48" t="s">
        <v>10</v>
      </c>
      <c r="H6" s="68">
        <v>389</v>
      </c>
      <c r="I6" s="64">
        <f t="shared" si="1"/>
        <v>70020</v>
      </c>
      <c r="J6" s="20"/>
      <c r="K6" s="10">
        <v>83</v>
      </c>
      <c r="L6" s="48" t="s">
        <v>113</v>
      </c>
      <c r="M6" s="65">
        <v>414</v>
      </c>
      <c r="N6" s="64">
        <f t="shared" si="2"/>
        <v>74520</v>
      </c>
      <c r="O6" s="9"/>
      <c r="P6" s="10">
        <v>3</v>
      </c>
      <c r="Q6" s="48" t="s">
        <v>13</v>
      </c>
      <c r="R6" s="65">
        <v>350</v>
      </c>
      <c r="S6" s="64">
        <f t="shared" si="3"/>
        <v>63000</v>
      </c>
    </row>
    <row r="7" spans="1:19" ht="19.5" customHeight="1" outlineLevel="2">
      <c r="A7" s="7">
        <v>4</v>
      </c>
      <c r="B7" s="48" t="s">
        <v>14</v>
      </c>
      <c r="C7" s="65">
        <v>182</v>
      </c>
      <c r="D7" s="64">
        <f t="shared" si="0"/>
        <v>32760</v>
      </c>
      <c r="E7" s="20"/>
      <c r="F7" s="7">
        <v>44</v>
      </c>
      <c r="G7" s="48" t="s">
        <v>12</v>
      </c>
      <c r="H7" s="68">
        <v>475</v>
      </c>
      <c r="I7" s="64">
        <f t="shared" si="1"/>
        <v>85500</v>
      </c>
      <c r="J7" s="20"/>
      <c r="K7" s="10">
        <v>84</v>
      </c>
      <c r="L7" s="48" t="s">
        <v>114</v>
      </c>
      <c r="M7" s="65">
        <v>239</v>
      </c>
      <c r="N7" s="64">
        <f t="shared" si="2"/>
        <v>43020</v>
      </c>
      <c r="O7" s="9"/>
      <c r="P7" s="10">
        <v>4</v>
      </c>
      <c r="Q7" s="48" t="s">
        <v>16</v>
      </c>
      <c r="R7" s="65">
        <v>433</v>
      </c>
      <c r="S7" s="64">
        <f t="shared" si="3"/>
        <v>77940</v>
      </c>
    </row>
    <row r="8" spans="1:19" ht="19.5" customHeight="1" outlineLevel="2">
      <c r="A8" s="7">
        <v>5</v>
      </c>
      <c r="B8" s="48" t="s">
        <v>17</v>
      </c>
      <c r="C8" s="65">
        <v>121</v>
      </c>
      <c r="D8" s="64">
        <f t="shared" si="0"/>
        <v>21780</v>
      </c>
      <c r="E8" s="20"/>
      <c r="F8" s="7">
        <v>45</v>
      </c>
      <c r="G8" s="48" t="s">
        <v>15</v>
      </c>
      <c r="H8" s="68">
        <v>629</v>
      </c>
      <c r="I8" s="64">
        <f t="shared" si="1"/>
        <v>113220</v>
      </c>
      <c r="J8" s="20"/>
      <c r="K8" s="10">
        <v>85</v>
      </c>
      <c r="L8" s="48" t="s">
        <v>122</v>
      </c>
      <c r="M8" s="65">
        <v>279</v>
      </c>
      <c r="N8" s="64">
        <f t="shared" si="2"/>
        <v>50220</v>
      </c>
      <c r="O8" s="9"/>
      <c r="P8" s="10">
        <v>5</v>
      </c>
      <c r="Q8" s="48" t="s">
        <v>19</v>
      </c>
      <c r="R8" s="65">
        <v>385</v>
      </c>
      <c r="S8" s="64">
        <f t="shared" si="3"/>
        <v>69300</v>
      </c>
    </row>
    <row r="9" spans="1:19" ht="19.5" customHeight="1" outlineLevel="2">
      <c r="A9" s="7">
        <v>6</v>
      </c>
      <c r="B9" s="48" t="s">
        <v>20</v>
      </c>
      <c r="C9" s="65">
        <v>369</v>
      </c>
      <c r="D9" s="64">
        <f t="shared" si="0"/>
        <v>66420</v>
      </c>
      <c r="E9" s="20"/>
      <c r="F9" s="75">
        <v>46</v>
      </c>
      <c r="G9" s="76" t="s">
        <v>18</v>
      </c>
      <c r="H9" s="81">
        <v>653</v>
      </c>
      <c r="I9" s="78">
        <f t="shared" si="1"/>
        <v>117540</v>
      </c>
      <c r="J9" s="20"/>
      <c r="K9" s="10">
        <v>86</v>
      </c>
      <c r="L9" s="48" t="s">
        <v>115</v>
      </c>
      <c r="M9" s="65">
        <v>68</v>
      </c>
      <c r="N9" s="64">
        <f t="shared" si="2"/>
        <v>12240</v>
      </c>
      <c r="O9" s="9"/>
      <c r="P9" s="10">
        <v>6</v>
      </c>
      <c r="Q9" s="48" t="s">
        <v>22</v>
      </c>
      <c r="R9" s="65">
        <v>764</v>
      </c>
      <c r="S9" s="64">
        <f t="shared" si="3"/>
        <v>137520</v>
      </c>
    </row>
    <row r="10" spans="1:19" ht="19.5" customHeight="1" outlineLevel="2">
      <c r="A10" s="7">
        <v>7</v>
      </c>
      <c r="B10" s="48" t="s">
        <v>23</v>
      </c>
      <c r="C10" s="65">
        <v>235</v>
      </c>
      <c r="D10" s="64">
        <f t="shared" si="0"/>
        <v>42300</v>
      </c>
      <c r="E10" s="20"/>
      <c r="F10" s="7">
        <v>47</v>
      </c>
      <c r="G10" s="48" t="s">
        <v>21</v>
      </c>
      <c r="H10" s="68">
        <v>537</v>
      </c>
      <c r="I10" s="64">
        <f t="shared" si="1"/>
        <v>96660</v>
      </c>
      <c r="J10" s="20"/>
      <c r="K10" s="10">
        <v>87</v>
      </c>
      <c r="L10" s="48" t="s">
        <v>116</v>
      </c>
      <c r="M10" s="65">
        <v>92</v>
      </c>
      <c r="N10" s="64">
        <f t="shared" si="2"/>
        <v>16560</v>
      </c>
      <c r="O10" s="9"/>
      <c r="P10" s="10">
        <v>7</v>
      </c>
      <c r="Q10" s="48" t="s">
        <v>25</v>
      </c>
      <c r="R10" s="65">
        <v>585</v>
      </c>
      <c r="S10" s="64">
        <f t="shared" si="3"/>
        <v>105300</v>
      </c>
    </row>
    <row r="11" spans="1:19" ht="19.5" customHeight="1" outlineLevel="2">
      <c r="A11" s="47">
        <v>8</v>
      </c>
      <c r="B11" s="48" t="s">
        <v>26</v>
      </c>
      <c r="C11" s="65">
        <v>445</v>
      </c>
      <c r="D11" s="64">
        <f t="shared" si="0"/>
        <v>80100</v>
      </c>
      <c r="E11" s="20"/>
      <c r="F11" s="10">
        <v>48</v>
      </c>
      <c r="G11" s="48" t="s">
        <v>24</v>
      </c>
      <c r="H11" s="68">
        <v>327</v>
      </c>
      <c r="I11" s="64">
        <f t="shared" si="1"/>
        <v>58860</v>
      </c>
      <c r="J11" s="20"/>
      <c r="K11" s="10">
        <v>88</v>
      </c>
      <c r="L11" s="48" t="s">
        <v>117</v>
      </c>
      <c r="M11" s="65">
        <v>190</v>
      </c>
      <c r="N11" s="64">
        <f t="shared" si="2"/>
        <v>34200</v>
      </c>
      <c r="O11" s="9"/>
      <c r="P11" s="10">
        <v>8</v>
      </c>
      <c r="Q11" s="48" t="s">
        <v>28</v>
      </c>
      <c r="R11" s="65">
        <v>277</v>
      </c>
      <c r="S11" s="64">
        <f t="shared" si="3"/>
        <v>49860</v>
      </c>
    </row>
    <row r="12" spans="1:19" ht="19.5" customHeight="1" outlineLevel="2">
      <c r="A12" s="7">
        <v>9</v>
      </c>
      <c r="B12" s="48" t="s">
        <v>29</v>
      </c>
      <c r="C12" s="65">
        <v>409</v>
      </c>
      <c r="D12" s="64">
        <f t="shared" si="0"/>
        <v>73620</v>
      </c>
      <c r="E12" s="20"/>
      <c r="F12" s="10">
        <v>49</v>
      </c>
      <c r="G12" s="48" t="s">
        <v>27</v>
      </c>
      <c r="H12" s="68">
        <v>683</v>
      </c>
      <c r="I12" s="64">
        <f t="shared" si="1"/>
        <v>122940</v>
      </c>
      <c r="J12" s="20"/>
      <c r="K12" s="10">
        <v>89</v>
      </c>
      <c r="L12" s="48" t="s">
        <v>118</v>
      </c>
      <c r="M12" s="65">
        <v>276</v>
      </c>
      <c r="N12" s="64">
        <f t="shared" si="2"/>
        <v>49680</v>
      </c>
      <c r="O12" s="9"/>
      <c r="P12" s="79">
        <v>9</v>
      </c>
      <c r="Q12" s="76" t="s">
        <v>31</v>
      </c>
      <c r="R12" s="77">
        <v>318</v>
      </c>
      <c r="S12" s="78">
        <f t="shared" si="3"/>
        <v>57240</v>
      </c>
    </row>
    <row r="13" spans="1:19" ht="19.5" customHeight="1" outlineLevel="2">
      <c r="A13" s="7">
        <v>10</v>
      </c>
      <c r="B13" s="48" t="s">
        <v>32</v>
      </c>
      <c r="C13" s="65">
        <v>406</v>
      </c>
      <c r="D13" s="64">
        <f t="shared" si="0"/>
        <v>73080</v>
      </c>
      <c r="E13" s="20"/>
      <c r="F13" s="10">
        <v>50</v>
      </c>
      <c r="G13" s="48" t="s">
        <v>30</v>
      </c>
      <c r="H13" s="68">
        <v>686</v>
      </c>
      <c r="I13" s="64">
        <f t="shared" si="1"/>
        <v>123480</v>
      </c>
      <c r="J13" s="20"/>
      <c r="K13" s="10">
        <v>90</v>
      </c>
      <c r="L13" s="48" t="s">
        <v>119</v>
      </c>
      <c r="M13" s="65">
        <v>157</v>
      </c>
      <c r="N13" s="64">
        <f t="shared" si="2"/>
        <v>28260</v>
      </c>
      <c r="O13" s="9"/>
      <c r="P13" s="10">
        <v>10</v>
      </c>
      <c r="Q13" s="48" t="s">
        <v>34</v>
      </c>
      <c r="R13" s="65">
        <v>400</v>
      </c>
      <c r="S13" s="64">
        <f t="shared" si="3"/>
        <v>72000</v>
      </c>
    </row>
    <row r="14" spans="1:19" ht="19.5" customHeight="1" outlineLevel="2">
      <c r="A14" s="7">
        <v>11</v>
      </c>
      <c r="B14" s="48" t="s">
        <v>35</v>
      </c>
      <c r="C14" s="65">
        <v>83</v>
      </c>
      <c r="D14" s="64">
        <f t="shared" si="0"/>
        <v>14940</v>
      </c>
      <c r="E14" s="20"/>
      <c r="F14" s="10">
        <v>51</v>
      </c>
      <c r="G14" s="48" t="s">
        <v>33</v>
      </c>
      <c r="H14" s="68">
        <v>401</v>
      </c>
      <c r="I14" s="64">
        <f t="shared" si="1"/>
        <v>72180</v>
      </c>
      <c r="J14" s="20"/>
      <c r="K14" s="10">
        <v>91</v>
      </c>
      <c r="L14" s="48" t="s">
        <v>120</v>
      </c>
      <c r="M14" s="65">
        <v>146</v>
      </c>
      <c r="N14" s="64">
        <f t="shared" si="2"/>
        <v>26280</v>
      </c>
      <c r="O14" s="9"/>
      <c r="P14" s="10">
        <v>11</v>
      </c>
      <c r="Q14" s="48" t="s">
        <v>37</v>
      </c>
      <c r="R14" s="65">
        <v>212</v>
      </c>
      <c r="S14" s="64">
        <f t="shared" si="3"/>
        <v>38160</v>
      </c>
    </row>
    <row r="15" spans="1:19" ht="19.5" customHeight="1" outlineLevel="2">
      <c r="A15" s="75">
        <v>12</v>
      </c>
      <c r="B15" s="76" t="s">
        <v>38</v>
      </c>
      <c r="C15" s="77">
        <v>460</v>
      </c>
      <c r="D15" s="78">
        <f t="shared" si="0"/>
        <v>82800</v>
      </c>
      <c r="E15" s="20"/>
      <c r="F15" s="10">
        <v>52</v>
      </c>
      <c r="G15" s="48" t="s">
        <v>36</v>
      </c>
      <c r="H15" s="68">
        <v>395</v>
      </c>
      <c r="I15" s="64">
        <f t="shared" si="1"/>
        <v>71100</v>
      </c>
      <c r="J15" s="20"/>
      <c r="K15" s="10">
        <v>92</v>
      </c>
      <c r="L15" s="48" t="s">
        <v>121</v>
      </c>
      <c r="M15" s="65">
        <v>97</v>
      </c>
      <c r="N15" s="64">
        <f t="shared" si="2"/>
        <v>17460</v>
      </c>
      <c r="O15" s="9"/>
      <c r="P15" s="10">
        <v>12</v>
      </c>
      <c r="Q15" s="48" t="s">
        <v>40</v>
      </c>
      <c r="R15" s="65">
        <v>443</v>
      </c>
      <c r="S15" s="64">
        <f t="shared" si="3"/>
        <v>79740</v>
      </c>
    </row>
    <row r="16" spans="1:19" ht="19.5" customHeight="1" outlineLevel="2">
      <c r="A16" s="7">
        <v>13</v>
      </c>
      <c r="B16" s="48" t="s">
        <v>41</v>
      </c>
      <c r="C16" s="65">
        <v>114</v>
      </c>
      <c r="D16" s="64">
        <f t="shared" si="0"/>
        <v>20520</v>
      </c>
      <c r="E16" s="20"/>
      <c r="F16" s="10">
        <v>53</v>
      </c>
      <c r="G16" s="48" t="s">
        <v>39</v>
      </c>
      <c r="H16" s="65">
        <v>481</v>
      </c>
      <c r="I16" s="64">
        <f t="shared" si="1"/>
        <v>86580</v>
      </c>
      <c r="J16" s="20"/>
      <c r="K16" s="10">
        <v>93</v>
      </c>
      <c r="L16" s="48" t="s">
        <v>148</v>
      </c>
      <c r="M16" s="65">
        <v>445</v>
      </c>
      <c r="N16" s="64">
        <f t="shared" si="2"/>
        <v>80100</v>
      </c>
      <c r="O16" s="9"/>
      <c r="P16" s="10">
        <v>13</v>
      </c>
      <c r="Q16" s="48" t="s">
        <v>43</v>
      </c>
      <c r="R16" s="65">
        <v>968</v>
      </c>
      <c r="S16" s="64">
        <f t="shared" si="3"/>
        <v>174240</v>
      </c>
    </row>
    <row r="17" spans="1:19" ht="19.5" customHeight="1" outlineLevel="2">
      <c r="A17" s="7">
        <v>14</v>
      </c>
      <c r="B17" s="48" t="s">
        <v>44</v>
      </c>
      <c r="C17" s="65">
        <v>181</v>
      </c>
      <c r="D17" s="64">
        <f t="shared" si="0"/>
        <v>32580</v>
      </c>
      <c r="E17" s="20"/>
      <c r="F17" s="79">
        <v>54</v>
      </c>
      <c r="G17" s="76" t="s">
        <v>42</v>
      </c>
      <c r="H17" s="77">
        <v>449</v>
      </c>
      <c r="I17" s="78">
        <f t="shared" si="1"/>
        <v>80820</v>
      </c>
      <c r="J17" s="20"/>
      <c r="K17" s="10">
        <v>94</v>
      </c>
      <c r="L17" s="48" t="s">
        <v>107</v>
      </c>
      <c r="M17" s="65">
        <v>610</v>
      </c>
      <c r="N17" s="64">
        <f>180*M17</f>
        <v>109800</v>
      </c>
      <c r="O17" s="9"/>
      <c r="P17" s="10">
        <v>14</v>
      </c>
      <c r="Q17" s="48" t="s">
        <v>46</v>
      </c>
      <c r="R17" s="65">
        <v>572</v>
      </c>
      <c r="S17" s="64">
        <f t="shared" si="3"/>
        <v>102960</v>
      </c>
    </row>
    <row r="18" spans="1:19" ht="19.5" customHeight="1" outlineLevel="2">
      <c r="A18" s="7">
        <v>15</v>
      </c>
      <c r="B18" s="48" t="s">
        <v>47</v>
      </c>
      <c r="C18" s="65">
        <v>604</v>
      </c>
      <c r="D18" s="64">
        <f t="shared" si="0"/>
        <v>108720</v>
      </c>
      <c r="E18" s="20"/>
      <c r="F18" s="10">
        <v>55</v>
      </c>
      <c r="G18" s="48" t="s">
        <v>45</v>
      </c>
      <c r="H18" s="65">
        <v>347</v>
      </c>
      <c r="I18" s="64">
        <f t="shared" si="1"/>
        <v>62460</v>
      </c>
      <c r="J18" s="20"/>
      <c r="K18" s="10"/>
      <c r="L18" s="8"/>
      <c r="M18" s="49"/>
      <c r="N18" s="60"/>
      <c r="O18" s="9"/>
      <c r="P18" s="10">
        <v>15</v>
      </c>
      <c r="Q18" s="48" t="s">
        <v>47</v>
      </c>
      <c r="R18" s="65">
        <v>247</v>
      </c>
      <c r="S18" s="64">
        <f t="shared" si="3"/>
        <v>44460</v>
      </c>
    </row>
    <row r="19" spans="1:19" ht="19.5" customHeight="1" outlineLevel="2">
      <c r="A19" s="7">
        <v>16</v>
      </c>
      <c r="B19" s="48" t="s">
        <v>49</v>
      </c>
      <c r="C19" s="65">
        <v>370</v>
      </c>
      <c r="D19" s="64">
        <f t="shared" si="0"/>
        <v>66600</v>
      </c>
      <c r="E19" s="20"/>
      <c r="F19" s="10">
        <v>56</v>
      </c>
      <c r="G19" s="48" t="s">
        <v>48</v>
      </c>
      <c r="H19" s="65">
        <v>536</v>
      </c>
      <c r="I19" s="64">
        <f t="shared" si="1"/>
        <v>96480</v>
      </c>
      <c r="J19" s="20"/>
      <c r="K19" s="10"/>
      <c r="L19" s="8"/>
      <c r="M19" s="49"/>
      <c r="N19" s="60"/>
      <c r="O19" s="9"/>
      <c r="P19" s="10">
        <v>16</v>
      </c>
      <c r="Q19" s="48" t="s">
        <v>51</v>
      </c>
      <c r="R19" s="65">
        <v>1007</v>
      </c>
      <c r="S19" s="64">
        <f t="shared" si="3"/>
        <v>181260</v>
      </c>
    </row>
    <row r="20" spans="1:19" ht="19.5" customHeight="1" outlineLevel="2">
      <c r="A20" s="47">
        <v>17</v>
      </c>
      <c r="B20" s="48" t="s">
        <v>52</v>
      </c>
      <c r="C20" s="65">
        <v>420</v>
      </c>
      <c r="D20" s="64">
        <f t="shared" si="0"/>
        <v>75600</v>
      </c>
      <c r="E20" s="46"/>
      <c r="F20" s="10">
        <v>57</v>
      </c>
      <c r="G20" s="48" t="s">
        <v>50</v>
      </c>
      <c r="H20" s="65">
        <v>453</v>
      </c>
      <c r="I20" s="64">
        <f t="shared" si="1"/>
        <v>81540</v>
      </c>
      <c r="J20" s="20"/>
      <c r="K20" s="10"/>
      <c r="L20" s="8"/>
      <c r="M20" s="49"/>
      <c r="N20" s="60"/>
      <c r="O20" s="9"/>
      <c r="P20" s="10">
        <v>17</v>
      </c>
      <c r="Q20" s="48" t="s">
        <v>54</v>
      </c>
      <c r="R20" s="65">
        <v>498</v>
      </c>
      <c r="S20" s="64">
        <f t="shared" si="3"/>
        <v>89640</v>
      </c>
    </row>
    <row r="21" spans="1:19" ht="19.5" customHeight="1" outlineLevel="2">
      <c r="A21" s="7">
        <v>18</v>
      </c>
      <c r="B21" s="48" t="s">
        <v>8</v>
      </c>
      <c r="C21" s="65">
        <v>403</v>
      </c>
      <c r="D21" s="64">
        <f t="shared" si="0"/>
        <v>72540</v>
      </c>
      <c r="E21" s="20"/>
      <c r="F21" s="10">
        <v>58</v>
      </c>
      <c r="G21" s="48" t="s">
        <v>53</v>
      </c>
      <c r="H21" s="65">
        <v>638</v>
      </c>
      <c r="I21" s="64">
        <f t="shared" si="1"/>
        <v>114840</v>
      </c>
      <c r="J21" s="20"/>
      <c r="K21" s="10"/>
      <c r="L21" s="8"/>
      <c r="M21" s="49"/>
      <c r="N21" s="60"/>
      <c r="O21" s="9"/>
      <c r="P21" s="10">
        <v>18</v>
      </c>
      <c r="Q21" s="48" t="s">
        <v>56</v>
      </c>
      <c r="R21" s="65">
        <v>935</v>
      </c>
      <c r="S21" s="64">
        <f t="shared" si="3"/>
        <v>168300</v>
      </c>
    </row>
    <row r="22" spans="1:19" ht="19.5" customHeight="1" outlineLevel="2">
      <c r="A22" s="7">
        <v>19</v>
      </c>
      <c r="B22" s="48" t="s">
        <v>57</v>
      </c>
      <c r="C22" s="65">
        <v>476</v>
      </c>
      <c r="D22" s="64">
        <f t="shared" si="0"/>
        <v>85680</v>
      </c>
      <c r="E22" s="20"/>
      <c r="F22" s="10">
        <v>59</v>
      </c>
      <c r="G22" s="48" t="s">
        <v>55</v>
      </c>
      <c r="H22" s="65">
        <v>329</v>
      </c>
      <c r="I22" s="64">
        <f t="shared" si="1"/>
        <v>59220</v>
      </c>
      <c r="J22" s="20"/>
      <c r="K22" s="10"/>
      <c r="L22" s="8"/>
      <c r="M22" s="49"/>
      <c r="N22" s="60"/>
      <c r="O22" s="9"/>
      <c r="P22" s="79">
        <v>19</v>
      </c>
      <c r="Q22" s="76" t="s">
        <v>58</v>
      </c>
      <c r="R22" s="77">
        <v>335</v>
      </c>
      <c r="S22" s="78">
        <f t="shared" si="3"/>
        <v>60300</v>
      </c>
    </row>
    <row r="23" spans="1:19" ht="19.5" customHeight="1" outlineLevel="2">
      <c r="A23" s="7">
        <v>20</v>
      </c>
      <c r="B23" s="48" t="s">
        <v>59</v>
      </c>
      <c r="C23" s="65">
        <v>745</v>
      </c>
      <c r="D23" s="64">
        <f t="shared" si="0"/>
        <v>134100</v>
      </c>
      <c r="E23" s="20"/>
      <c r="F23" s="10">
        <v>60</v>
      </c>
      <c r="G23" s="48" t="s">
        <v>19</v>
      </c>
      <c r="H23" s="65">
        <v>340</v>
      </c>
      <c r="I23" s="64">
        <f t="shared" si="1"/>
        <v>61200</v>
      </c>
      <c r="J23" s="20"/>
      <c r="K23" s="10"/>
      <c r="L23" s="8"/>
      <c r="M23" s="49"/>
      <c r="N23" s="60"/>
      <c r="O23" s="9"/>
      <c r="P23" s="10">
        <v>20</v>
      </c>
      <c r="Q23" s="48" t="s">
        <v>61</v>
      </c>
      <c r="R23" s="65">
        <v>424</v>
      </c>
      <c r="S23" s="64">
        <f t="shared" si="3"/>
        <v>76320</v>
      </c>
    </row>
    <row r="24" spans="1:19" ht="19.5" customHeight="1" outlineLevel="2">
      <c r="A24" s="7">
        <v>21</v>
      </c>
      <c r="B24" s="48" t="s">
        <v>62</v>
      </c>
      <c r="C24" s="65">
        <v>388</v>
      </c>
      <c r="D24" s="64">
        <f t="shared" si="0"/>
        <v>69840</v>
      </c>
      <c r="E24" s="20"/>
      <c r="F24" s="10">
        <v>61</v>
      </c>
      <c r="G24" s="48" t="s">
        <v>60</v>
      </c>
      <c r="H24" s="65">
        <v>394</v>
      </c>
      <c r="I24" s="64">
        <f t="shared" si="1"/>
        <v>70920</v>
      </c>
      <c r="J24" s="20"/>
      <c r="K24" s="10"/>
      <c r="L24" s="8"/>
      <c r="M24" s="49"/>
      <c r="N24" s="60"/>
      <c r="O24" s="9"/>
      <c r="P24" s="10">
        <v>21</v>
      </c>
      <c r="Q24" s="48" t="s">
        <v>24</v>
      </c>
      <c r="R24" s="65">
        <v>467</v>
      </c>
      <c r="S24" s="64">
        <f t="shared" si="3"/>
        <v>84060</v>
      </c>
    </row>
    <row r="25" spans="1:19" ht="19.5" customHeight="1" outlineLevel="2">
      <c r="A25" s="75">
        <v>22</v>
      </c>
      <c r="B25" s="76" t="s">
        <v>64</v>
      </c>
      <c r="C25" s="77">
        <v>594</v>
      </c>
      <c r="D25" s="78">
        <f t="shared" si="0"/>
        <v>106920</v>
      </c>
      <c r="E25" s="20"/>
      <c r="F25" s="10">
        <v>62</v>
      </c>
      <c r="G25" s="48" t="s">
        <v>63</v>
      </c>
      <c r="H25" s="65">
        <v>277</v>
      </c>
      <c r="I25" s="64">
        <f t="shared" si="1"/>
        <v>49860</v>
      </c>
      <c r="J25" s="20"/>
      <c r="K25" s="10"/>
      <c r="L25" s="8"/>
      <c r="M25" s="49"/>
      <c r="N25" s="60"/>
      <c r="O25" s="9"/>
      <c r="P25" s="10">
        <v>22</v>
      </c>
      <c r="Q25" s="48" t="s">
        <v>18</v>
      </c>
      <c r="R25" s="65">
        <v>745</v>
      </c>
      <c r="S25" s="64">
        <f t="shared" si="3"/>
        <v>134100</v>
      </c>
    </row>
    <row r="26" spans="1:19" ht="19.5" customHeight="1" outlineLevel="2">
      <c r="A26" s="7">
        <v>23</v>
      </c>
      <c r="B26" s="48" t="s">
        <v>66</v>
      </c>
      <c r="C26" s="65">
        <v>490</v>
      </c>
      <c r="D26" s="64">
        <f t="shared" si="0"/>
        <v>88200</v>
      </c>
      <c r="E26" s="20"/>
      <c r="F26" s="10">
        <v>63</v>
      </c>
      <c r="G26" s="48" t="s">
        <v>65</v>
      </c>
      <c r="H26" s="65">
        <v>871</v>
      </c>
      <c r="I26" s="64">
        <f t="shared" si="1"/>
        <v>156780</v>
      </c>
      <c r="J26" s="20"/>
      <c r="K26" s="10"/>
      <c r="L26" s="8"/>
      <c r="M26" s="49"/>
      <c r="N26" s="60"/>
      <c r="O26" s="9"/>
      <c r="P26" s="10">
        <v>23</v>
      </c>
      <c r="Q26" s="48" t="s">
        <v>45</v>
      </c>
      <c r="R26" s="65">
        <v>368</v>
      </c>
      <c r="S26" s="64">
        <f t="shared" si="3"/>
        <v>66240</v>
      </c>
    </row>
    <row r="27" spans="1:19" ht="19.5" customHeight="1" outlineLevel="2">
      <c r="A27" s="7">
        <v>24</v>
      </c>
      <c r="B27" s="48" t="s">
        <v>68</v>
      </c>
      <c r="C27" s="65">
        <v>363</v>
      </c>
      <c r="D27" s="64">
        <f t="shared" si="0"/>
        <v>65340</v>
      </c>
      <c r="E27" s="20"/>
      <c r="F27" s="10">
        <v>64</v>
      </c>
      <c r="G27" s="48" t="s">
        <v>67</v>
      </c>
      <c r="H27" s="65">
        <v>463</v>
      </c>
      <c r="I27" s="64">
        <f t="shared" si="1"/>
        <v>83340</v>
      </c>
      <c r="J27" s="20"/>
      <c r="K27" s="10"/>
      <c r="L27" s="8"/>
      <c r="M27" s="49"/>
      <c r="N27" s="60"/>
      <c r="O27" s="9"/>
      <c r="P27" s="10">
        <v>24</v>
      </c>
      <c r="Q27" s="48" t="s">
        <v>39</v>
      </c>
      <c r="R27" s="65">
        <v>534</v>
      </c>
      <c r="S27" s="64">
        <f t="shared" si="3"/>
        <v>96120</v>
      </c>
    </row>
    <row r="28" spans="1:19" ht="19.5" customHeight="1" outlineLevel="2">
      <c r="A28" s="7">
        <v>25</v>
      </c>
      <c r="B28" s="48" t="s">
        <v>70</v>
      </c>
      <c r="C28" s="65">
        <v>383</v>
      </c>
      <c r="D28" s="64">
        <f t="shared" si="0"/>
        <v>68940</v>
      </c>
      <c r="E28" s="20"/>
      <c r="F28" s="10">
        <v>65</v>
      </c>
      <c r="G28" s="48" t="s">
        <v>69</v>
      </c>
      <c r="H28" s="65">
        <v>380</v>
      </c>
      <c r="I28" s="64">
        <f t="shared" si="1"/>
        <v>68400</v>
      </c>
      <c r="J28" s="20"/>
      <c r="K28" s="10"/>
      <c r="L28" s="8"/>
      <c r="M28" s="49"/>
      <c r="N28" s="60"/>
      <c r="O28" s="9"/>
      <c r="P28" s="10">
        <v>25</v>
      </c>
      <c r="Q28" s="48" t="s">
        <v>53</v>
      </c>
      <c r="R28" s="65">
        <v>497</v>
      </c>
      <c r="S28" s="64">
        <f t="shared" si="3"/>
        <v>89460</v>
      </c>
    </row>
    <row r="29" spans="1:19" ht="19.5" customHeight="1" outlineLevel="2">
      <c r="A29" s="7">
        <v>26</v>
      </c>
      <c r="B29" s="48" t="s">
        <v>72</v>
      </c>
      <c r="C29" s="65">
        <v>889</v>
      </c>
      <c r="D29" s="64">
        <f t="shared" si="0"/>
        <v>160020</v>
      </c>
      <c r="E29" s="20"/>
      <c r="F29" s="10">
        <v>66</v>
      </c>
      <c r="G29" s="48" t="s">
        <v>71</v>
      </c>
      <c r="H29" s="65">
        <v>481</v>
      </c>
      <c r="I29" s="64">
        <f t="shared" si="1"/>
        <v>86580</v>
      </c>
      <c r="J29" s="20"/>
      <c r="K29" s="10"/>
      <c r="L29" s="8"/>
      <c r="M29" s="49"/>
      <c r="N29" s="60"/>
      <c r="O29" s="9"/>
      <c r="P29" s="10">
        <v>26</v>
      </c>
      <c r="Q29" s="48" t="s">
        <v>66</v>
      </c>
      <c r="R29" s="65">
        <v>604</v>
      </c>
      <c r="S29" s="64">
        <f t="shared" si="3"/>
        <v>108720</v>
      </c>
    </row>
    <row r="30" spans="1:19" ht="19.5" customHeight="1" outlineLevel="2">
      <c r="A30" s="7">
        <v>27</v>
      </c>
      <c r="B30" s="48" t="s">
        <v>74</v>
      </c>
      <c r="C30" s="65">
        <v>484</v>
      </c>
      <c r="D30" s="64">
        <f t="shared" si="0"/>
        <v>87120</v>
      </c>
      <c r="E30" s="20"/>
      <c r="F30" s="10">
        <v>67</v>
      </c>
      <c r="G30" s="48" t="s">
        <v>73</v>
      </c>
      <c r="H30" s="65">
        <v>339</v>
      </c>
      <c r="I30" s="64">
        <f t="shared" si="1"/>
        <v>61020</v>
      </c>
      <c r="J30" s="20"/>
      <c r="K30" s="10"/>
      <c r="L30" s="8"/>
      <c r="M30" s="49"/>
      <c r="N30" s="60"/>
      <c r="O30" s="9"/>
      <c r="P30" s="10">
        <v>27</v>
      </c>
      <c r="Q30" s="48" t="s">
        <v>76</v>
      </c>
      <c r="R30" s="65">
        <v>327</v>
      </c>
      <c r="S30" s="64">
        <f t="shared" si="3"/>
        <v>58860</v>
      </c>
    </row>
    <row r="31" spans="1:19" ht="19.5" customHeight="1" outlineLevel="2">
      <c r="A31" s="7">
        <v>28</v>
      </c>
      <c r="B31" s="48" t="s">
        <v>77</v>
      </c>
      <c r="C31" s="65">
        <v>372</v>
      </c>
      <c r="D31" s="64">
        <f t="shared" si="0"/>
        <v>66960</v>
      </c>
      <c r="E31" s="20"/>
      <c r="F31" s="10">
        <v>68</v>
      </c>
      <c r="G31" s="48" t="s">
        <v>75</v>
      </c>
      <c r="H31" s="65">
        <v>496</v>
      </c>
      <c r="I31" s="64">
        <f t="shared" si="1"/>
        <v>89280</v>
      </c>
      <c r="J31" s="20"/>
      <c r="K31" s="10"/>
      <c r="L31" s="8"/>
      <c r="M31" s="49"/>
      <c r="N31" s="60"/>
      <c r="O31" s="9"/>
      <c r="P31" s="10">
        <v>28</v>
      </c>
      <c r="Q31" s="48" t="s">
        <v>79</v>
      </c>
      <c r="R31" s="65">
        <v>684</v>
      </c>
      <c r="S31" s="64">
        <f t="shared" si="3"/>
        <v>123120</v>
      </c>
    </row>
    <row r="32" spans="1:19" ht="19.5" customHeight="1" outlineLevel="2">
      <c r="A32" s="7">
        <v>29</v>
      </c>
      <c r="B32" s="48" t="s">
        <v>80</v>
      </c>
      <c r="C32" s="65">
        <v>109</v>
      </c>
      <c r="D32" s="64">
        <f t="shared" si="0"/>
        <v>19620</v>
      </c>
      <c r="E32" s="20"/>
      <c r="F32" s="10">
        <v>69</v>
      </c>
      <c r="G32" s="48" t="s">
        <v>78</v>
      </c>
      <c r="H32" s="65">
        <v>70</v>
      </c>
      <c r="I32" s="64">
        <f t="shared" si="1"/>
        <v>12600</v>
      </c>
      <c r="J32" s="20"/>
      <c r="K32" s="10"/>
      <c r="L32" s="8"/>
      <c r="M32" s="49"/>
      <c r="N32" s="60"/>
      <c r="O32" s="9"/>
      <c r="P32" s="10">
        <v>29</v>
      </c>
      <c r="Q32" s="48" t="s">
        <v>78</v>
      </c>
      <c r="R32" s="65">
        <v>45</v>
      </c>
      <c r="S32" s="64">
        <f t="shared" si="3"/>
        <v>8100</v>
      </c>
    </row>
    <row r="33" spans="1:19" ht="19.5" customHeight="1" outlineLevel="2">
      <c r="A33" s="7">
        <v>30</v>
      </c>
      <c r="B33" s="48" t="s">
        <v>82</v>
      </c>
      <c r="C33" s="65">
        <v>294</v>
      </c>
      <c r="D33" s="64">
        <f t="shared" si="0"/>
        <v>52920</v>
      </c>
      <c r="E33" s="20"/>
      <c r="F33" s="10">
        <v>70</v>
      </c>
      <c r="G33" s="48" t="s">
        <v>81</v>
      </c>
      <c r="H33" s="65">
        <v>146</v>
      </c>
      <c r="I33" s="64">
        <f t="shared" si="1"/>
        <v>26280</v>
      </c>
      <c r="J33" s="20"/>
      <c r="K33" s="10"/>
      <c r="L33" s="8"/>
      <c r="M33" s="49"/>
      <c r="N33" s="60"/>
      <c r="O33" s="9"/>
      <c r="P33" s="10">
        <v>30</v>
      </c>
      <c r="Q33" s="48" t="s">
        <v>81</v>
      </c>
      <c r="R33" s="65">
        <v>108</v>
      </c>
      <c r="S33" s="64">
        <f t="shared" si="3"/>
        <v>19440</v>
      </c>
    </row>
    <row r="34" spans="1:19" ht="19.5" customHeight="1" outlineLevel="2">
      <c r="A34" s="7">
        <v>31</v>
      </c>
      <c r="B34" s="48" t="s">
        <v>84</v>
      </c>
      <c r="C34" s="65">
        <v>636</v>
      </c>
      <c r="D34" s="64">
        <f t="shared" si="0"/>
        <v>114480</v>
      </c>
      <c r="E34" s="20"/>
      <c r="F34" s="10">
        <v>71</v>
      </c>
      <c r="G34" s="48" t="s">
        <v>83</v>
      </c>
      <c r="H34" s="65">
        <v>385</v>
      </c>
      <c r="I34" s="64">
        <f t="shared" si="1"/>
        <v>69300</v>
      </c>
      <c r="J34" s="20"/>
      <c r="K34" s="10"/>
      <c r="L34" s="8"/>
      <c r="M34" s="49"/>
      <c r="N34" s="60"/>
      <c r="O34" s="9"/>
      <c r="P34" s="10">
        <v>31</v>
      </c>
      <c r="Q34" s="48" t="s">
        <v>86</v>
      </c>
      <c r="R34" s="65">
        <v>339</v>
      </c>
      <c r="S34" s="64">
        <f t="shared" si="3"/>
        <v>61020</v>
      </c>
    </row>
    <row r="35" spans="1:19" ht="19.5" customHeight="1" outlineLevel="2">
      <c r="A35" s="7">
        <v>32</v>
      </c>
      <c r="B35" s="48" t="s">
        <v>87</v>
      </c>
      <c r="C35" s="65">
        <v>570</v>
      </c>
      <c r="D35" s="64">
        <f t="shared" si="0"/>
        <v>102600</v>
      </c>
      <c r="E35" s="20"/>
      <c r="F35" s="10">
        <v>72</v>
      </c>
      <c r="G35" s="48" t="s">
        <v>85</v>
      </c>
      <c r="H35" s="65">
        <v>94</v>
      </c>
      <c r="I35" s="64">
        <f t="shared" si="1"/>
        <v>16920</v>
      </c>
      <c r="J35" s="20"/>
      <c r="K35" s="10"/>
      <c r="L35" s="8"/>
      <c r="M35" s="49"/>
      <c r="N35" s="60"/>
      <c r="O35" s="9"/>
      <c r="P35" s="10">
        <v>32</v>
      </c>
      <c r="Q35" s="48" t="s">
        <v>89</v>
      </c>
      <c r="R35" s="65">
        <v>244</v>
      </c>
      <c r="S35" s="64">
        <f t="shared" si="3"/>
        <v>43920</v>
      </c>
    </row>
    <row r="36" spans="1:19" ht="19.5" customHeight="1" outlineLevel="2">
      <c r="A36" s="7">
        <v>33</v>
      </c>
      <c r="B36" s="48" t="s">
        <v>90</v>
      </c>
      <c r="C36" s="65">
        <v>451</v>
      </c>
      <c r="D36" s="64">
        <f t="shared" si="0"/>
        <v>81180</v>
      </c>
      <c r="E36" s="20"/>
      <c r="F36" s="10">
        <v>73</v>
      </c>
      <c r="G36" s="48" t="s">
        <v>88</v>
      </c>
      <c r="H36" s="65">
        <v>106</v>
      </c>
      <c r="I36" s="64">
        <f t="shared" si="1"/>
        <v>19080</v>
      </c>
      <c r="J36" s="20"/>
      <c r="K36" s="10"/>
      <c r="L36" s="8"/>
      <c r="M36" s="49"/>
      <c r="N36" s="60"/>
      <c r="O36" s="9"/>
      <c r="P36" s="10">
        <v>33</v>
      </c>
      <c r="Q36" s="48" t="s">
        <v>92</v>
      </c>
      <c r="R36" s="65">
        <v>955</v>
      </c>
      <c r="S36" s="64">
        <f t="shared" si="3"/>
        <v>171900</v>
      </c>
    </row>
    <row r="37" spans="1:19" ht="19.5" customHeight="1" outlineLevel="2">
      <c r="A37" s="7">
        <v>34</v>
      </c>
      <c r="B37" s="48" t="s">
        <v>93</v>
      </c>
      <c r="C37" s="65">
        <v>33</v>
      </c>
      <c r="D37" s="64">
        <f t="shared" si="0"/>
        <v>5940</v>
      </c>
      <c r="E37" s="20"/>
      <c r="F37" s="10">
        <v>74</v>
      </c>
      <c r="G37" s="48" t="s">
        <v>91</v>
      </c>
      <c r="H37" s="65">
        <v>38</v>
      </c>
      <c r="I37" s="64">
        <f t="shared" si="1"/>
        <v>6840</v>
      </c>
      <c r="J37" s="20"/>
      <c r="K37" s="10"/>
      <c r="L37" s="8"/>
      <c r="M37" s="49"/>
      <c r="N37" s="60"/>
      <c r="O37" s="9"/>
      <c r="P37" s="10">
        <v>34</v>
      </c>
      <c r="Q37" s="48" t="s">
        <v>72</v>
      </c>
      <c r="R37" s="65">
        <v>513</v>
      </c>
      <c r="S37" s="64">
        <f t="shared" si="3"/>
        <v>92340</v>
      </c>
    </row>
    <row r="38" spans="1:19" ht="19.5" customHeight="1" outlineLevel="2">
      <c r="A38" s="47">
        <v>35</v>
      </c>
      <c r="B38" s="48" t="s">
        <v>95</v>
      </c>
      <c r="C38" s="65">
        <v>41</v>
      </c>
      <c r="D38" s="64">
        <f t="shared" si="0"/>
        <v>7380</v>
      </c>
      <c r="E38" s="20"/>
      <c r="F38" s="10">
        <v>75</v>
      </c>
      <c r="G38" s="48" t="s">
        <v>94</v>
      </c>
      <c r="H38" s="65">
        <v>113</v>
      </c>
      <c r="I38" s="64">
        <f t="shared" si="1"/>
        <v>20340</v>
      </c>
      <c r="J38" s="20"/>
      <c r="K38" s="10"/>
      <c r="L38" s="8"/>
      <c r="M38" s="49"/>
      <c r="N38" s="60"/>
      <c r="O38" s="9"/>
      <c r="P38" s="10">
        <v>35</v>
      </c>
      <c r="Q38" s="48" t="s">
        <v>97</v>
      </c>
      <c r="R38" s="65">
        <v>497</v>
      </c>
      <c r="S38" s="64">
        <f t="shared" si="3"/>
        <v>89460</v>
      </c>
    </row>
    <row r="39" spans="1:19" ht="19.5" customHeight="1" outlineLevel="2">
      <c r="A39" s="7">
        <v>36</v>
      </c>
      <c r="B39" s="48" t="s">
        <v>98</v>
      </c>
      <c r="C39" s="65">
        <v>14</v>
      </c>
      <c r="D39" s="64">
        <f t="shared" si="0"/>
        <v>2520</v>
      </c>
      <c r="E39" s="20"/>
      <c r="F39" s="79">
        <v>76</v>
      </c>
      <c r="G39" s="76" t="s">
        <v>96</v>
      </c>
      <c r="H39" s="77">
        <v>126</v>
      </c>
      <c r="I39" s="78">
        <f t="shared" si="1"/>
        <v>22680</v>
      </c>
      <c r="J39" s="20"/>
      <c r="K39" s="10"/>
      <c r="L39" s="8"/>
      <c r="M39" s="49"/>
      <c r="N39" s="60"/>
      <c r="O39" s="9"/>
      <c r="P39" s="10">
        <v>36</v>
      </c>
      <c r="Q39" s="48" t="s">
        <v>100</v>
      </c>
      <c r="R39" s="65">
        <v>438</v>
      </c>
      <c r="S39" s="64">
        <f t="shared" si="3"/>
        <v>78840</v>
      </c>
    </row>
    <row r="40" spans="1:19" ht="19.5" customHeight="1" outlineLevel="2">
      <c r="A40" s="75">
        <v>37</v>
      </c>
      <c r="B40" s="76" t="s">
        <v>101</v>
      </c>
      <c r="C40" s="77">
        <v>283</v>
      </c>
      <c r="D40" s="78">
        <f t="shared" si="0"/>
        <v>50940</v>
      </c>
      <c r="E40" s="20"/>
      <c r="F40" s="10">
        <v>77</v>
      </c>
      <c r="G40" s="48" t="s">
        <v>99</v>
      </c>
      <c r="H40" s="65">
        <v>85</v>
      </c>
      <c r="I40" s="64">
        <f t="shared" si="1"/>
        <v>15300</v>
      </c>
      <c r="J40" s="20"/>
      <c r="K40" s="10"/>
      <c r="L40" s="8"/>
      <c r="M40" s="49"/>
      <c r="N40" s="60"/>
      <c r="O40" s="9"/>
      <c r="P40" s="10">
        <v>37</v>
      </c>
      <c r="Q40" s="48" t="s">
        <v>36</v>
      </c>
      <c r="R40" s="67">
        <v>557</v>
      </c>
      <c r="S40" s="64">
        <f t="shared" si="3"/>
        <v>100260</v>
      </c>
    </row>
    <row r="41" spans="1:19" ht="19.5" customHeight="1" outlineLevel="2">
      <c r="A41" s="7">
        <v>38</v>
      </c>
      <c r="B41" s="74" t="s">
        <v>150</v>
      </c>
      <c r="C41" s="66">
        <v>136</v>
      </c>
      <c r="D41" s="64">
        <f t="shared" si="0"/>
        <v>24480</v>
      </c>
      <c r="E41" s="20"/>
      <c r="F41" s="10">
        <v>78</v>
      </c>
      <c r="G41" s="48" t="s">
        <v>92</v>
      </c>
      <c r="H41" s="65">
        <v>722</v>
      </c>
      <c r="I41" s="64">
        <f t="shared" si="1"/>
        <v>129960</v>
      </c>
      <c r="J41" s="20"/>
      <c r="K41" s="10"/>
      <c r="L41" s="8"/>
      <c r="M41" s="49"/>
      <c r="N41" s="60"/>
      <c r="O41" s="9"/>
      <c r="P41" s="10">
        <v>38</v>
      </c>
      <c r="Q41" s="48" t="s">
        <v>104</v>
      </c>
      <c r="R41" s="65">
        <v>256</v>
      </c>
      <c r="S41" s="64">
        <f t="shared" si="3"/>
        <v>46080</v>
      </c>
    </row>
    <row r="42" spans="1:19" ht="19.5" customHeight="1" outlineLevel="2">
      <c r="A42" s="7">
        <v>39</v>
      </c>
      <c r="B42" s="48" t="s">
        <v>97</v>
      </c>
      <c r="C42" s="65">
        <v>982</v>
      </c>
      <c r="D42" s="64">
        <f t="shared" si="0"/>
        <v>176760</v>
      </c>
      <c r="E42" s="20"/>
      <c r="F42" s="10">
        <v>79</v>
      </c>
      <c r="G42" s="48" t="s">
        <v>103</v>
      </c>
      <c r="H42" s="65">
        <v>394</v>
      </c>
      <c r="I42" s="64">
        <f t="shared" si="1"/>
        <v>70920</v>
      </c>
      <c r="J42" s="20"/>
      <c r="K42" s="10"/>
      <c r="L42" s="8"/>
      <c r="M42" s="49"/>
      <c r="N42" s="60"/>
      <c r="O42" s="9"/>
      <c r="P42" s="10">
        <v>39</v>
      </c>
      <c r="Q42" s="30" t="s">
        <v>130</v>
      </c>
      <c r="R42" s="65">
        <v>518</v>
      </c>
      <c r="S42" s="64">
        <f t="shared" si="3"/>
        <v>93240</v>
      </c>
    </row>
    <row r="43" spans="1:19" ht="19.5" customHeight="1" outlineLevel="2">
      <c r="A43" s="75">
        <v>40</v>
      </c>
      <c r="B43" s="82" t="s">
        <v>51</v>
      </c>
      <c r="C43" s="83">
        <v>699</v>
      </c>
      <c r="D43" s="78">
        <f t="shared" si="0"/>
        <v>125820</v>
      </c>
      <c r="E43" s="21"/>
      <c r="F43" s="73">
        <v>80</v>
      </c>
      <c r="G43" s="70" t="s">
        <v>105</v>
      </c>
      <c r="H43" s="71">
        <v>372</v>
      </c>
      <c r="I43" s="72">
        <f t="shared" si="1"/>
        <v>66960</v>
      </c>
      <c r="J43" s="20"/>
      <c r="K43" s="10"/>
      <c r="L43" s="8"/>
      <c r="M43" s="49"/>
      <c r="N43" s="60"/>
      <c r="O43" s="9"/>
      <c r="P43" s="10">
        <v>40</v>
      </c>
      <c r="Q43" s="48" t="s">
        <v>123</v>
      </c>
      <c r="R43" s="65">
        <v>357</v>
      </c>
      <c r="S43" s="64">
        <f t="shared" si="3"/>
        <v>64260</v>
      </c>
    </row>
    <row r="44" spans="1:19" ht="19.5" customHeight="1" outlineLevel="2" thickBot="1">
      <c r="A44" s="7"/>
      <c r="B44" s="48"/>
      <c r="C44" s="65"/>
      <c r="D44" s="64"/>
      <c r="E44" s="20"/>
      <c r="F44" s="10"/>
      <c r="G44" s="48"/>
      <c r="H44" s="65"/>
      <c r="I44" s="64"/>
      <c r="J44" s="20"/>
      <c r="K44" s="10"/>
      <c r="L44" s="8"/>
      <c r="M44" s="61"/>
      <c r="N44" s="60"/>
      <c r="O44" s="9"/>
      <c r="P44" s="10">
        <v>41</v>
      </c>
      <c r="Q44" s="48" t="s">
        <v>124</v>
      </c>
      <c r="R44" s="65">
        <v>304</v>
      </c>
      <c r="S44" s="64">
        <f t="shared" si="3"/>
        <v>54720</v>
      </c>
    </row>
    <row r="45" spans="1:19" ht="19.5" customHeight="1" outlineLevel="2" thickBot="1">
      <c r="A45" s="29"/>
      <c r="B45" s="62"/>
      <c r="C45" s="67"/>
      <c r="D45" s="64"/>
      <c r="E45" s="21"/>
      <c r="F45" s="28"/>
      <c r="G45" s="62"/>
      <c r="H45" s="61"/>
      <c r="I45" s="60"/>
      <c r="J45" s="21"/>
      <c r="K45" s="410" t="s">
        <v>129</v>
      </c>
      <c r="L45" s="411"/>
      <c r="M45" s="32">
        <f>SUM(M4:M17)</f>
        <v>3710</v>
      </c>
      <c r="N45" s="53">
        <f>SUM(N4:N17)</f>
        <v>667800</v>
      </c>
      <c r="O45" s="21"/>
      <c r="P45" s="28">
        <v>42</v>
      </c>
      <c r="Q45" s="62" t="s">
        <v>125</v>
      </c>
      <c r="R45" s="67">
        <v>158</v>
      </c>
      <c r="S45" s="64">
        <f t="shared" si="3"/>
        <v>28440</v>
      </c>
    </row>
    <row r="46" spans="1:19" s="31" customFormat="1" ht="19.5" customHeight="1" outlineLevel="2" thickBot="1">
      <c r="A46" s="412" t="s">
        <v>129</v>
      </c>
      <c r="B46" s="413"/>
      <c r="C46" s="56">
        <f>SUM(C4:C45)</f>
        <v>15078</v>
      </c>
      <c r="D46" s="53">
        <f>SUM(D4:D45)</f>
        <v>2714040</v>
      </c>
      <c r="E46" s="18"/>
      <c r="F46" s="412" t="s">
        <v>129</v>
      </c>
      <c r="G46" s="414"/>
      <c r="H46" s="57">
        <f>SUM(H4:H45)</f>
        <v>15742</v>
      </c>
      <c r="I46" s="53">
        <f>SUM(I4:I45)</f>
        <v>2833560</v>
      </c>
      <c r="J46" s="18"/>
      <c r="K46" s="412" t="s">
        <v>109</v>
      </c>
      <c r="L46" s="413"/>
      <c r="M46" s="56">
        <f>SUM(C46,H46,M45)</f>
        <v>34530</v>
      </c>
      <c r="N46" s="53">
        <f>SUM(D46,I46,N45)</f>
        <v>6215400</v>
      </c>
      <c r="O46" s="18"/>
      <c r="P46" s="403" t="s">
        <v>108</v>
      </c>
      <c r="Q46" s="404"/>
      <c r="R46" s="58">
        <f>SUM(R4:R45)</f>
        <v>20231</v>
      </c>
      <c r="S46" s="54">
        <f>SUM(S4:S45)</f>
        <v>3641580</v>
      </c>
    </row>
    <row r="47" spans="1:19" s="31" customFormat="1" ht="26.25" customHeight="1" thickBot="1">
      <c r="A47" s="405" t="s">
        <v>151</v>
      </c>
      <c r="B47" s="406"/>
      <c r="C47" s="406"/>
      <c r="D47" s="406"/>
      <c r="E47" s="406"/>
      <c r="F47" s="406"/>
      <c r="G47" s="406"/>
      <c r="H47" s="406"/>
      <c r="I47" s="406"/>
      <c r="O47" s="407" t="s">
        <v>131</v>
      </c>
      <c r="P47" s="408"/>
      <c r="Q47" s="409"/>
      <c r="R47" s="59">
        <f>SUM(R46,M46)</f>
        <v>54761</v>
      </c>
      <c r="S47" s="55">
        <f>SUM(S46,N46)</f>
        <v>9856980</v>
      </c>
    </row>
    <row r="48" spans="3:17" ht="14.25">
      <c r="C48" s="37"/>
      <c r="Q48" s="3"/>
    </row>
    <row r="49" spans="3:17" ht="14.25">
      <c r="C49" s="37"/>
      <c r="Q49" s="3"/>
    </row>
    <row r="50" spans="3:17" ht="14.25">
      <c r="C50" s="37"/>
      <c r="Q50" s="3"/>
    </row>
    <row r="51" spans="3:17" ht="14.25">
      <c r="C51" s="37"/>
      <c r="Q51" s="3"/>
    </row>
    <row r="52" spans="3:17" ht="14.25">
      <c r="C52" s="37"/>
      <c r="Q52" s="3"/>
    </row>
    <row r="53" ht="14.25">
      <c r="Q53" s="3"/>
    </row>
    <row r="54" ht="14.25">
      <c r="Q54" s="3"/>
    </row>
    <row r="55" ht="14.25">
      <c r="Q55" s="3"/>
    </row>
    <row r="56" ht="14.25">
      <c r="Q56" s="3"/>
    </row>
    <row r="57" ht="14.25">
      <c r="Q57" s="3"/>
    </row>
    <row r="58" ht="14.25">
      <c r="Q58" s="3"/>
    </row>
    <row r="59" ht="14.25">
      <c r="Q59" s="3"/>
    </row>
    <row r="60" ht="14.25">
      <c r="Q60" s="3"/>
    </row>
    <row r="61" ht="14.25">
      <c r="Q61" s="3"/>
    </row>
  </sheetData>
  <sheetProtection/>
  <mergeCells count="12">
    <mergeCell ref="A46:B46"/>
    <mergeCell ref="F46:G46"/>
    <mergeCell ref="K46:L46"/>
    <mergeCell ref="P46:Q46"/>
    <mergeCell ref="A47:I47"/>
    <mergeCell ref="O47:Q47"/>
    <mergeCell ref="A1:S1"/>
    <mergeCell ref="A2:D2"/>
    <mergeCell ref="F2:I2"/>
    <mergeCell ref="K2:N2"/>
    <mergeCell ref="P2:S2"/>
    <mergeCell ref="K45:L45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61"/>
  <sheetViews>
    <sheetView zoomScalePageLayoutView="0" workbookViewId="0" topLeftCell="A1">
      <selection activeCell="A1" sqref="A1:IV16384"/>
    </sheetView>
  </sheetViews>
  <sheetFormatPr defaultColWidth="9.00390625" defaultRowHeight="13.5" outlineLevelRow="2"/>
  <cols>
    <col min="1" max="1" width="2.625" style="2" customWidth="1"/>
    <col min="2" max="2" width="6.875" style="2" customWidth="1"/>
    <col min="3" max="3" width="6.625" style="2" customWidth="1"/>
    <col min="4" max="4" width="9.00390625" style="2" customWidth="1"/>
    <col min="5" max="5" width="1.00390625" style="2" customWidth="1"/>
    <col min="6" max="6" width="2.625" style="2" customWidth="1"/>
    <col min="7" max="7" width="6.875" style="2" customWidth="1"/>
    <col min="8" max="8" width="6.625" style="2" customWidth="1"/>
    <col min="9" max="9" width="9.00390625" style="2" customWidth="1"/>
    <col min="10" max="10" width="1.00390625" style="2" customWidth="1"/>
    <col min="11" max="11" width="2.625" style="2" customWidth="1"/>
    <col min="12" max="12" width="6.875" style="2" customWidth="1"/>
    <col min="13" max="13" width="6.625" style="2" customWidth="1"/>
    <col min="14" max="14" width="9.00390625" style="2" customWidth="1"/>
    <col min="15" max="15" width="1.00390625" style="2" customWidth="1"/>
    <col min="16" max="16" width="2.625" style="2" customWidth="1"/>
    <col min="17" max="17" width="6.875" style="2" customWidth="1"/>
    <col min="18" max="18" width="7.00390625" style="2" customWidth="1"/>
    <col min="19" max="19" width="9.625" style="2" customWidth="1"/>
    <col min="20" max="16384" width="9.00390625" style="2" customWidth="1"/>
  </cols>
  <sheetData>
    <row r="1" spans="1:19" s="1" customFormat="1" ht="39" customHeight="1">
      <c r="A1" s="375" t="s">
        <v>146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</row>
    <row r="2" spans="1:19" ht="17.25" customHeight="1">
      <c r="A2" s="395" t="s">
        <v>110</v>
      </c>
      <c r="B2" s="396"/>
      <c r="C2" s="396"/>
      <c r="D2" s="396"/>
      <c r="E2" s="19"/>
      <c r="F2" s="395" t="s">
        <v>0</v>
      </c>
      <c r="G2" s="396"/>
      <c r="H2" s="396"/>
      <c r="I2" s="396"/>
      <c r="J2" s="19"/>
      <c r="K2" s="395" t="s">
        <v>0</v>
      </c>
      <c r="L2" s="396"/>
      <c r="M2" s="396"/>
      <c r="N2" s="396"/>
      <c r="O2" s="19"/>
      <c r="P2" s="395" t="s">
        <v>1</v>
      </c>
      <c r="Q2" s="396"/>
      <c r="R2" s="396"/>
      <c r="S2" s="397"/>
    </row>
    <row r="3" spans="1:19" ht="18" customHeight="1">
      <c r="A3" s="44" t="s">
        <v>5</v>
      </c>
      <c r="B3" s="45" t="s">
        <v>2</v>
      </c>
      <c r="C3" s="41" t="s">
        <v>3</v>
      </c>
      <c r="D3" s="45" t="s">
        <v>144</v>
      </c>
      <c r="E3" s="45"/>
      <c r="F3" s="41" t="s">
        <v>5</v>
      </c>
      <c r="G3" s="45" t="s">
        <v>2</v>
      </c>
      <c r="H3" s="41" t="s">
        <v>3</v>
      </c>
      <c r="I3" s="45" t="s">
        <v>144</v>
      </c>
      <c r="J3" s="45"/>
      <c r="K3" s="41" t="s">
        <v>5</v>
      </c>
      <c r="L3" s="45" t="s">
        <v>2</v>
      </c>
      <c r="M3" s="41" t="s">
        <v>3</v>
      </c>
      <c r="N3" s="45" t="s">
        <v>145</v>
      </c>
      <c r="O3" s="45"/>
      <c r="P3" s="41" t="s">
        <v>5</v>
      </c>
      <c r="Q3" s="45" t="s">
        <v>2</v>
      </c>
      <c r="R3" s="41" t="s">
        <v>3</v>
      </c>
      <c r="S3" s="45" t="s">
        <v>144</v>
      </c>
    </row>
    <row r="4" spans="1:19" ht="18" customHeight="1" outlineLevel="2">
      <c r="A4" s="7">
        <v>1</v>
      </c>
      <c r="B4" s="8" t="s">
        <v>6</v>
      </c>
      <c r="C4" s="22">
        <v>296</v>
      </c>
      <c r="D4" s="51">
        <f>140*C4</f>
        <v>41440</v>
      </c>
      <c r="E4" s="20"/>
      <c r="F4" s="7">
        <v>41</v>
      </c>
      <c r="G4" s="8" t="s">
        <v>106</v>
      </c>
      <c r="H4" s="11">
        <v>171</v>
      </c>
      <c r="I4" s="51">
        <f>140*H4</f>
        <v>23940</v>
      </c>
      <c r="J4" s="20"/>
      <c r="K4" s="10">
        <v>81</v>
      </c>
      <c r="L4" s="8" t="s">
        <v>104</v>
      </c>
      <c r="M4" s="12">
        <v>384</v>
      </c>
      <c r="N4" s="51">
        <f>140*M4</f>
        <v>53760</v>
      </c>
      <c r="O4" s="9"/>
      <c r="P4" s="10">
        <v>1</v>
      </c>
      <c r="Q4" s="8" t="s">
        <v>8</v>
      </c>
      <c r="R4" s="12">
        <v>970</v>
      </c>
      <c r="S4" s="51">
        <f>140*R4</f>
        <v>135800</v>
      </c>
    </row>
    <row r="5" spans="1:19" ht="18" customHeight="1" outlineLevel="2">
      <c r="A5" s="7">
        <v>2</v>
      </c>
      <c r="B5" s="8" t="s">
        <v>9</v>
      </c>
      <c r="C5" s="13">
        <v>181</v>
      </c>
      <c r="D5" s="51">
        <f aca="true" t="shared" si="0" ref="D5:D43">140*C5</f>
        <v>25340</v>
      </c>
      <c r="E5" s="20"/>
      <c r="F5" s="7">
        <v>42</v>
      </c>
      <c r="G5" s="8" t="s">
        <v>7</v>
      </c>
      <c r="H5" s="11">
        <v>509</v>
      </c>
      <c r="I5" s="51">
        <f aca="true" t="shared" si="1" ref="I5:I43">140*H5</f>
        <v>71260</v>
      </c>
      <c r="J5" s="20"/>
      <c r="K5" s="10">
        <v>82</v>
      </c>
      <c r="L5" s="8" t="s">
        <v>112</v>
      </c>
      <c r="M5" s="13">
        <v>268</v>
      </c>
      <c r="N5" s="51">
        <f aca="true" t="shared" si="2" ref="N5:N16">140*M5</f>
        <v>37520</v>
      </c>
      <c r="O5" s="9"/>
      <c r="P5" s="10">
        <v>2</v>
      </c>
      <c r="Q5" s="8" t="s">
        <v>11</v>
      </c>
      <c r="R5" s="13">
        <v>569</v>
      </c>
      <c r="S5" s="51">
        <f aca="true" t="shared" si="3" ref="S5:S45">140*R5</f>
        <v>79660</v>
      </c>
    </row>
    <row r="6" spans="1:19" ht="18" customHeight="1" outlineLevel="2">
      <c r="A6" s="7">
        <v>3</v>
      </c>
      <c r="B6" s="8" t="s">
        <v>11</v>
      </c>
      <c r="C6" s="13">
        <v>361</v>
      </c>
      <c r="D6" s="51">
        <f t="shared" si="0"/>
        <v>50540</v>
      </c>
      <c r="E6" s="20"/>
      <c r="F6" s="7">
        <v>43</v>
      </c>
      <c r="G6" s="8" t="s">
        <v>10</v>
      </c>
      <c r="H6" s="11">
        <v>419</v>
      </c>
      <c r="I6" s="51">
        <f t="shared" si="1"/>
        <v>58660</v>
      </c>
      <c r="J6" s="20"/>
      <c r="K6" s="10">
        <v>83</v>
      </c>
      <c r="L6" s="8" t="s">
        <v>113</v>
      </c>
      <c r="M6" s="13">
        <v>396</v>
      </c>
      <c r="N6" s="51">
        <f t="shared" si="2"/>
        <v>55440</v>
      </c>
      <c r="O6" s="9"/>
      <c r="P6" s="10">
        <v>3</v>
      </c>
      <c r="Q6" s="8" t="s">
        <v>13</v>
      </c>
      <c r="R6" s="13">
        <v>319</v>
      </c>
      <c r="S6" s="51">
        <f t="shared" si="3"/>
        <v>44660</v>
      </c>
    </row>
    <row r="7" spans="1:19" ht="18" customHeight="1" outlineLevel="2">
      <c r="A7" s="7">
        <v>4</v>
      </c>
      <c r="B7" s="8" t="s">
        <v>14</v>
      </c>
      <c r="C7" s="13">
        <v>174</v>
      </c>
      <c r="D7" s="51">
        <f t="shared" si="0"/>
        <v>24360</v>
      </c>
      <c r="E7" s="20"/>
      <c r="F7" s="7">
        <v>44</v>
      </c>
      <c r="G7" s="8" t="s">
        <v>12</v>
      </c>
      <c r="H7" s="11">
        <v>475</v>
      </c>
      <c r="I7" s="51">
        <f t="shared" si="1"/>
        <v>66500</v>
      </c>
      <c r="J7" s="20"/>
      <c r="K7" s="10">
        <v>84</v>
      </c>
      <c r="L7" s="8" t="s">
        <v>114</v>
      </c>
      <c r="M7" s="13">
        <v>236</v>
      </c>
      <c r="N7" s="51">
        <f t="shared" si="2"/>
        <v>33040</v>
      </c>
      <c r="O7" s="9"/>
      <c r="P7" s="10">
        <v>4</v>
      </c>
      <c r="Q7" s="8" t="s">
        <v>16</v>
      </c>
      <c r="R7" s="13">
        <v>417</v>
      </c>
      <c r="S7" s="51">
        <f t="shared" si="3"/>
        <v>58380</v>
      </c>
    </row>
    <row r="8" spans="1:19" ht="18" customHeight="1" outlineLevel="2">
      <c r="A8" s="7">
        <v>5</v>
      </c>
      <c r="B8" s="8" t="s">
        <v>17</v>
      </c>
      <c r="C8" s="13">
        <v>119</v>
      </c>
      <c r="D8" s="51">
        <f t="shared" si="0"/>
        <v>16660</v>
      </c>
      <c r="E8" s="20"/>
      <c r="F8" s="7">
        <v>45</v>
      </c>
      <c r="G8" s="8" t="s">
        <v>15</v>
      </c>
      <c r="H8" s="11">
        <v>647</v>
      </c>
      <c r="I8" s="51">
        <f t="shared" si="1"/>
        <v>90580</v>
      </c>
      <c r="J8" s="20"/>
      <c r="K8" s="10">
        <v>85</v>
      </c>
      <c r="L8" s="8" t="s">
        <v>122</v>
      </c>
      <c r="M8" s="13">
        <v>271</v>
      </c>
      <c r="N8" s="51">
        <f t="shared" si="2"/>
        <v>37940</v>
      </c>
      <c r="O8" s="9"/>
      <c r="P8" s="10">
        <v>5</v>
      </c>
      <c r="Q8" s="8" t="s">
        <v>19</v>
      </c>
      <c r="R8" s="13">
        <v>396</v>
      </c>
      <c r="S8" s="51">
        <f t="shared" si="3"/>
        <v>55440</v>
      </c>
    </row>
    <row r="9" spans="1:19" ht="18" customHeight="1" outlineLevel="2">
      <c r="A9" s="7">
        <v>6</v>
      </c>
      <c r="B9" s="8" t="s">
        <v>20</v>
      </c>
      <c r="C9" s="13">
        <v>378</v>
      </c>
      <c r="D9" s="51">
        <f t="shared" si="0"/>
        <v>52920</v>
      </c>
      <c r="E9" s="20"/>
      <c r="F9" s="7">
        <v>46</v>
      </c>
      <c r="G9" s="8" t="s">
        <v>18</v>
      </c>
      <c r="H9" s="11">
        <v>628</v>
      </c>
      <c r="I9" s="51">
        <f t="shared" si="1"/>
        <v>87920</v>
      </c>
      <c r="J9" s="20"/>
      <c r="K9" s="10">
        <v>86</v>
      </c>
      <c r="L9" s="8" t="s">
        <v>115</v>
      </c>
      <c r="M9" s="13">
        <v>74</v>
      </c>
      <c r="N9" s="51">
        <f t="shared" si="2"/>
        <v>10360</v>
      </c>
      <c r="O9" s="9"/>
      <c r="P9" s="10">
        <v>6</v>
      </c>
      <c r="Q9" s="8" t="s">
        <v>22</v>
      </c>
      <c r="R9" s="13">
        <v>763</v>
      </c>
      <c r="S9" s="51">
        <f t="shared" si="3"/>
        <v>106820</v>
      </c>
    </row>
    <row r="10" spans="1:19" ht="18" customHeight="1" outlineLevel="2">
      <c r="A10" s="7">
        <v>7</v>
      </c>
      <c r="B10" s="8" t="s">
        <v>23</v>
      </c>
      <c r="C10" s="13">
        <v>236</v>
      </c>
      <c r="D10" s="51">
        <f t="shared" si="0"/>
        <v>33040</v>
      </c>
      <c r="E10" s="20"/>
      <c r="F10" s="7">
        <v>47</v>
      </c>
      <c r="G10" s="8" t="s">
        <v>21</v>
      </c>
      <c r="H10" s="11">
        <v>553</v>
      </c>
      <c r="I10" s="51">
        <f t="shared" si="1"/>
        <v>77420</v>
      </c>
      <c r="J10" s="20"/>
      <c r="K10" s="10">
        <v>87</v>
      </c>
      <c r="L10" s="8" t="s">
        <v>116</v>
      </c>
      <c r="M10" s="13">
        <v>97</v>
      </c>
      <c r="N10" s="51">
        <f t="shared" si="2"/>
        <v>13580</v>
      </c>
      <c r="O10" s="9"/>
      <c r="P10" s="10">
        <v>7</v>
      </c>
      <c r="Q10" s="8" t="s">
        <v>25</v>
      </c>
      <c r="R10" s="13">
        <v>569</v>
      </c>
      <c r="S10" s="51">
        <f t="shared" si="3"/>
        <v>79660</v>
      </c>
    </row>
    <row r="11" spans="1:19" ht="18" customHeight="1" outlineLevel="2">
      <c r="A11" s="47">
        <v>8</v>
      </c>
      <c r="B11" s="48" t="s">
        <v>26</v>
      </c>
      <c r="C11" s="49">
        <v>480</v>
      </c>
      <c r="D11" s="51">
        <f t="shared" si="0"/>
        <v>67200</v>
      </c>
      <c r="E11" s="20"/>
      <c r="F11" s="10">
        <v>48</v>
      </c>
      <c r="G11" s="8" t="s">
        <v>24</v>
      </c>
      <c r="H11" s="11">
        <v>359</v>
      </c>
      <c r="I11" s="51">
        <f t="shared" si="1"/>
        <v>50260</v>
      </c>
      <c r="J11" s="20"/>
      <c r="K11" s="10">
        <v>88</v>
      </c>
      <c r="L11" s="8" t="s">
        <v>117</v>
      </c>
      <c r="M11" s="13">
        <v>182</v>
      </c>
      <c r="N11" s="51">
        <f t="shared" si="2"/>
        <v>25480</v>
      </c>
      <c r="O11" s="9"/>
      <c r="P11" s="10">
        <v>8</v>
      </c>
      <c r="Q11" s="8" t="s">
        <v>28</v>
      </c>
      <c r="R11" s="13">
        <v>294</v>
      </c>
      <c r="S11" s="51">
        <f t="shared" si="3"/>
        <v>41160</v>
      </c>
    </row>
    <row r="12" spans="1:19" ht="18" customHeight="1" outlineLevel="2">
      <c r="A12" s="7">
        <v>9</v>
      </c>
      <c r="B12" s="8" t="s">
        <v>29</v>
      </c>
      <c r="C12" s="13">
        <v>421</v>
      </c>
      <c r="D12" s="51">
        <f t="shared" si="0"/>
        <v>58940</v>
      </c>
      <c r="E12" s="20"/>
      <c r="F12" s="10">
        <v>49</v>
      </c>
      <c r="G12" s="8" t="s">
        <v>27</v>
      </c>
      <c r="H12" s="11">
        <v>672</v>
      </c>
      <c r="I12" s="51">
        <f t="shared" si="1"/>
        <v>94080</v>
      </c>
      <c r="J12" s="20"/>
      <c r="K12" s="10">
        <v>89</v>
      </c>
      <c r="L12" s="8" t="s">
        <v>118</v>
      </c>
      <c r="M12" s="13">
        <v>285</v>
      </c>
      <c r="N12" s="51">
        <f t="shared" si="2"/>
        <v>39900</v>
      </c>
      <c r="O12" s="9"/>
      <c r="P12" s="10">
        <v>9</v>
      </c>
      <c r="Q12" s="8" t="s">
        <v>31</v>
      </c>
      <c r="R12" s="13">
        <v>289</v>
      </c>
      <c r="S12" s="51">
        <f t="shared" si="3"/>
        <v>40460</v>
      </c>
    </row>
    <row r="13" spans="1:19" ht="18" customHeight="1" outlineLevel="2">
      <c r="A13" s="7">
        <v>10</v>
      </c>
      <c r="B13" s="8" t="s">
        <v>32</v>
      </c>
      <c r="C13" s="13">
        <v>385</v>
      </c>
      <c r="D13" s="51">
        <f t="shared" si="0"/>
        <v>53900</v>
      </c>
      <c r="E13" s="20"/>
      <c r="F13" s="10">
        <v>50</v>
      </c>
      <c r="G13" s="8" t="s">
        <v>30</v>
      </c>
      <c r="H13" s="11">
        <v>716</v>
      </c>
      <c r="I13" s="51">
        <f t="shared" si="1"/>
        <v>100240</v>
      </c>
      <c r="J13" s="20"/>
      <c r="K13" s="10">
        <v>90</v>
      </c>
      <c r="L13" s="8" t="s">
        <v>119</v>
      </c>
      <c r="M13" s="13">
        <v>172</v>
      </c>
      <c r="N13" s="51">
        <f t="shared" si="2"/>
        <v>24080</v>
      </c>
      <c r="O13" s="9"/>
      <c r="P13" s="10">
        <v>10</v>
      </c>
      <c r="Q13" s="8" t="s">
        <v>34</v>
      </c>
      <c r="R13" s="13">
        <v>394</v>
      </c>
      <c r="S13" s="51">
        <f t="shared" si="3"/>
        <v>55160</v>
      </c>
    </row>
    <row r="14" spans="1:19" ht="18" customHeight="1" outlineLevel="2">
      <c r="A14" s="7">
        <v>11</v>
      </c>
      <c r="B14" s="8" t="s">
        <v>35</v>
      </c>
      <c r="C14" s="13">
        <v>84</v>
      </c>
      <c r="D14" s="51">
        <f t="shared" si="0"/>
        <v>11760</v>
      </c>
      <c r="E14" s="20"/>
      <c r="F14" s="10">
        <v>51</v>
      </c>
      <c r="G14" s="8" t="s">
        <v>33</v>
      </c>
      <c r="H14" s="11">
        <v>398</v>
      </c>
      <c r="I14" s="51">
        <f t="shared" si="1"/>
        <v>55720</v>
      </c>
      <c r="J14" s="20"/>
      <c r="K14" s="10">
        <v>91</v>
      </c>
      <c r="L14" s="8" t="s">
        <v>120</v>
      </c>
      <c r="M14" s="13">
        <v>150</v>
      </c>
      <c r="N14" s="51">
        <f t="shared" si="2"/>
        <v>21000</v>
      </c>
      <c r="O14" s="9"/>
      <c r="P14" s="10">
        <v>11</v>
      </c>
      <c r="Q14" s="8" t="s">
        <v>37</v>
      </c>
      <c r="R14" s="13">
        <v>186</v>
      </c>
      <c r="S14" s="51">
        <f t="shared" si="3"/>
        <v>26040</v>
      </c>
    </row>
    <row r="15" spans="1:19" ht="18" customHeight="1" outlineLevel="2">
      <c r="A15" s="7">
        <v>12</v>
      </c>
      <c r="B15" s="8" t="s">
        <v>38</v>
      </c>
      <c r="C15" s="13">
        <v>474</v>
      </c>
      <c r="D15" s="51">
        <f t="shared" si="0"/>
        <v>66360</v>
      </c>
      <c r="E15" s="20"/>
      <c r="F15" s="10">
        <v>52</v>
      </c>
      <c r="G15" s="8" t="s">
        <v>36</v>
      </c>
      <c r="H15" s="11">
        <v>430</v>
      </c>
      <c r="I15" s="51">
        <f t="shared" si="1"/>
        <v>60200</v>
      </c>
      <c r="J15" s="20"/>
      <c r="K15" s="10">
        <v>92</v>
      </c>
      <c r="L15" s="8" t="s">
        <v>121</v>
      </c>
      <c r="M15" s="13">
        <v>104</v>
      </c>
      <c r="N15" s="51">
        <f t="shared" si="2"/>
        <v>14560</v>
      </c>
      <c r="O15" s="9"/>
      <c r="P15" s="10">
        <v>12</v>
      </c>
      <c r="Q15" s="8" t="s">
        <v>40</v>
      </c>
      <c r="R15" s="13">
        <v>467</v>
      </c>
      <c r="S15" s="51">
        <f t="shared" si="3"/>
        <v>65380</v>
      </c>
    </row>
    <row r="16" spans="1:19" ht="18" customHeight="1" outlineLevel="2">
      <c r="A16" s="7">
        <v>13</v>
      </c>
      <c r="B16" s="8" t="s">
        <v>41</v>
      </c>
      <c r="C16" s="13">
        <v>116</v>
      </c>
      <c r="D16" s="51">
        <f t="shared" si="0"/>
        <v>16240</v>
      </c>
      <c r="E16" s="20"/>
      <c r="F16" s="10">
        <v>53</v>
      </c>
      <c r="G16" s="8" t="s">
        <v>39</v>
      </c>
      <c r="H16" s="13">
        <v>486</v>
      </c>
      <c r="I16" s="51">
        <f t="shared" si="1"/>
        <v>68040</v>
      </c>
      <c r="J16" s="20"/>
      <c r="K16" s="10">
        <v>93</v>
      </c>
      <c r="L16" s="8" t="s">
        <v>107</v>
      </c>
      <c r="M16" s="13">
        <v>625</v>
      </c>
      <c r="N16" s="51">
        <f t="shared" si="2"/>
        <v>87500</v>
      </c>
      <c r="O16" s="9"/>
      <c r="P16" s="10">
        <v>13</v>
      </c>
      <c r="Q16" s="8" t="s">
        <v>43</v>
      </c>
      <c r="R16" s="13">
        <v>914</v>
      </c>
      <c r="S16" s="51">
        <f t="shared" si="3"/>
        <v>127960</v>
      </c>
    </row>
    <row r="17" spans="1:19" ht="18" customHeight="1" outlineLevel="2">
      <c r="A17" s="7">
        <v>14</v>
      </c>
      <c r="B17" s="8" t="s">
        <v>44</v>
      </c>
      <c r="C17" s="13">
        <v>191</v>
      </c>
      <c r="D17" s="51">
        <f t="shared" si="0"/>
        <v>26740</v>
      </c>
      <c r="E17" s="20"/>
      <c r="F17" s="10">
        <v>54</v>
      </c>
      <c r="G17" s="8" t="s">
        <v>42</v>
      </c>
      <c r="H17" s="13">
        <v>473</v>
      </c>
      <c r="I17" s="51">
        <f t="shared" si="1"/>
        <v>66220</v>
      </c>
      <c r="J17" s="20"/>
      <c r="K17" s="10"/>
      <c r="L17" s="8"/>
      <c r="M17" s="13"/>
      <c r="N17" s="51"/>
      <c r="O17" s="9"/>
      <c r="P17" s="10">
        <v>14</v>
      </c>
      <c r="Q17" s="8" t="s">
        <v>46</v>
      </c>
      <c r="R17" s="13">
        <v>570</v>
      </c>
      <c r="S17" s="51">
        <f t="shared" si="3"/>
        <v>79800</v>
      </c>
    </row>
    <row r="18" spans="1:19" ht="18" customHeight="1" outlineLevel="2">
      <c r="A18" s="7">
        <v>15</v>
      </c>
      <c r="B18" s="8" t="s">
        <v>47</v>
      </c>
      <c r="C18" s="13">
        <v>633</v>
      </c>
      <c r="D18" s="51">
        <f t="shared" si="0"/>
        <v>88620</v>
      </c>
      <c r="E18" s="20"/>
      <c r="F18" s="10">
        <v>55</v>
      </c>
      <c r="G18" s="8" t="s">
        <v>45</v>
      </c>
      <c r="H18" s="13">
        <v>375</v>
      </c>
      <c r="I18" s="51">
        <f t="shared" si="1"/>
        <v>52500</v>
      </c>
      <c r="J18" s="20"/>
      <c r="K18" s="10"/>
      <c r="L18" s="8"/>
      <c r="M18" s="13"/>
      <c r="N18" s="51"/>
      <c r="O18" s="9"/>
      <c r="P18" s="10">
        <v>15</v>
      </c>
      <c r="Q18" s="8" t="s">
        <v>47</v>
      </c>
      <c r="R18" s="13">
        <v>257</v>
      </c>
      <c r="S18" s="51">
        <f t="shared" si="3"/>
        <v>35980</v>
      </c>
    </row>
    <row r="19" spans="1:19" ht="18" customHeight="1" outlineLevel="2">
      <c r="A19" s="7">
        <v>16</v>
      </c>
      <c r="B19" s="8" t="s">
        <v>49</v>
      </c>
      <c r="C19" s="13">
        <v>372</v>
      </c>
      <c r="D19" s="51">
        <f t="shared" si="0"/>
        <v>52080</v>
      </c>
      <c r="E19" s="20"/>
      <c r="F19" s="10">
        <v>56</v>
      </c>
      <c r="G19" s="8" t="s">
        <v>48</v>
      </c>
      <c r="H19" s="13">
        <v>543</v>
      </c>
      <c r="I19" s="51">
        <f t="shared" si="1"/>
        <v>76020</v>
      </c>
      <c r="J19" s="20"/>
      <c r="K19" s="10"/>
      <c r="L19" s="8"/>
      <c r="M19" s="13"/>
      <c r="N19" s="51"/>
      <c r="O19" s="9"/>
      <c r="P19" s="10">
        <v>16</v>
      </c>
      <c r="Q19" s="8" t="s">
        <v>51</v>
      </c>
      <c r="R19" s="13">
        <v>1060</v>
      </c>
      <c r="S19" s="51">
        <f t="shared" si="3"/>
        <v>148400</v>
      </c>
    </row>
    <row r="20" spans="1:19" ht="18" customHeight="1" outlineLevel="2">
      <c r="A20" s="47">
        <v>17</v>
      </c>
      <c r="B20" s="48" t="s">
        <v>52</v>
      </c>
      <c r="C20" s="49">
        <v>453</v>
      </c>
      <c r="D20" s="51">
        <f t="shared" si="0"/>
        <v>63420</v>
      </c>
      <c r="E20" s="46"/>
      <c r="F20" s="10">
        <v>57</v>
      </c>
      <c r="G20" s="8" t="s">
        <v>50</v>
      </c>
      <c r="H20" s="13">
        <v>484</v>
      </c>
      <c r="I20" s="51">
        <f t="shared" si="1"/>
        <v>67760</v>
      </c>
      <c r="J20" s="20"/>
      <c r="K20" s="10"/>
      <c r="L20" s="8"/>
      <c r="M20" s="13"/>
      <c r="N20" s="51"/>
      <c r="O20" s="9"/>
      <c r="P20" s="10">
        <v>17</v>
      </c>
      <c r="Q20" s="8" t="s">
        <v>54</v>
      </c>
      <c r="R20" s="13">
        <v>482</v>
      </c>
      <c r="S20" s="51">
        <f t="shared" si="3"/>
        <v>67480</v>
      </c>
    </row>
    <row r="21" spans="1:19" ht="18" customHeight="1" outlineLevel="2">
      <c r="A21" s="7">
        <v>18</v>
      </c>
      <c r="B21" s="8" t="s">
        <v>8</v>
      </c>
      <c r="C21" s="13">
        <v>393</v>
      </c>
      <c r="D21" s="51">
        <f t="shared" si="0"/>
        <v>55020</v>
      </c>
      <c r="E21" s="20"/>
      <c r="F21" s="10">
        <v>58</v>
      </c>
      <c r="G21" s="8" t="s">
        <v>53</v>
      </c>
      <c r="H21" s="13">
        <v>623</v>
      </c>
      <c r="I21" s="51">
        <f t="shared" si="1"/>
        <v>87220</v>
      </c>
      <c r="J21" s="20"/>
      <c r="K21" s="10"/>
      <c r="L21" s="8"/>
      <c r="M21" s="13"/>
      <c r="N21" s="51"/>
      <c r="O21" s="9"/>
      <c r="P21" s="10">
        <v>18</v>
      </c>
      <c r="Q21" s="8" t="s">
        <v>56</v>
      </c>
      <c r="R21" s="13">
        <v>869</v>
      </c>
      <c r="S21" s="51">
        <f t="shared" si="3"/>
        <v>121660</v>
      </c>
    </row>
    <row r="22" spans="1:19" ht="18" customHeight="1" outlineLevel="2">
      <c r="A22" s="7">
        <v>19</v>
      </c>
      <c r="B22" s="8" t="s">
        <v>57</v>
      </c>
      <c r="C22" s="13">
        <v>496</v>
      </c>
      <c r="D22" s="51">
        <f t="shared" si="0"/>
        <v>69440</v>
      </c>
      <c r="E22" s="20"/>
      <c r="F22" s="10">
        <v>59</v>
      </c>
      <c r="G22" s="8" t="s">
        <v>55</v>
      </c>
      <c r="H22" s="13">
        <v>323</v>
      </c>
      <c r="I22" s="51">
        <f t="shared" si="1"/>
        <v>45220</v>
      </c>
      <c r="J22" s="20"/>
      <c r="K22" s="10"/>
      <c r="L22" s="8"/>
      <c r="M22" s="13"/>
      <c r="N22" s="51"/>
      <c r="O22" s="9"/>
      <c r="P22" s="10">
        <v>19</v>
      </c>
      <c r="Q22" s="8" t="s">
        <v>58</v>
      </c>
      <c r="R22" s="13">
        <v>324</v>
      </c>
      <c r="S22" s="51">
        <f t="shared" si="3"/>
        <v>45360</v>
      </c>
    </row>
    <row r="23" spans="1:19" ht="18" customHeight="1" outlineLevel="2">
      <c r="A23" s="7">
        <v>20</v>
      </c>
      <c r="B23" s="8" t="s">
        <v>59</v>
      </c>
      <c r="C23" s="13">
        <v>707</v>
      </c>
      <c r="D23" s="51">
        <f t="shared" si="0"/>
        <v>98980</v>
      </c>
      <c r="E23" s="20"/>
      <c r="F23" s="10">
        <v>60</v>
      </c>
      <c r="G23" s="8" t="s">
        <v>19</v>
      </c>
      <c r="H23" s="13">
        <v>341</v>
      </c>
      <c r="I23" s="51">
        <f t="shared" si="1"/>
        <v>47740</v>
      </c>
      <c r="J23" s="20"/>
      <c r="K23" s="10"/>
      <c r="L23" s="8"/>
      <c r="M23" s="13"/>
      <c r="N23" s="51"/>
      <c r="O23" s="9"/>
      <c r="P23" s="10">
        <v>20</v>
      </c>
      <c r="Q23" s="8" t="s">
        <v>61</v>
      </c>
      <c r="R23" s="13">
        <v>430</v>
      </c>
      <c r="S23" s="51">
        <f t="shared" si="3"/>
        <v>60200</v>
      </c>
    </row>
    <row r="24" spans="1:19" ht="18" customHeight="1" outlineLevel="2">
      <c r="A24" s="7">
        <v>21</v>
      </c>
      <c r="B24" s="8" t="s">
        <v>62</v>
      </c>
      <c r="C24" s="13">
        <v>415</v>
      </c>
      <c r="D24" s="51">
        <f t="shared" si="0"/>
        <v>58100</v>
      </c>
      <c r="E24" s="20"/>
      <c r="F24" s="10">
        <v>61</v>
      </c>
      <c r="G24" s="8" t="s">
        <v>60</v>
      </c>
      <c r="H24" s="13">
        <v>393</v>
      </c>
      <c r="I24" s="51">
        <f t="shared" si="1"/>
        <v>55020</v>
      </c>
      <c r="J24" s="20"/>
      <c r="K24" s="10"/>
      <c r="L24" s="8"/>
      <c r="M24" s="13"/>
      <c r="N24" s="51"/>
      <c r="O24" s="9"/>
      <c r="P24" s="10">
        <v>21</v>
      </c>
      <c r="Q24" s="8" t="s">
        <v>24</v>
      </c>
      <c r="R24" s="13">
        <v>453</v>
      </c>
      <c r="S24" s="51">
        <f t="shared" si="3"/>
        <v>63420</v>
      </c>
    </row>
    <row r="25" spans="1:19" ht="18" customHeight="1" outlineLevel="2">
      <c r="A25" s="7">
        <v>22</v>
      </c>
      <c r="B25" s="8" t="s">
        <v>64</v>
      </c>
      <c r="C25" s="13">
        <v>610</v>
      </c>
      <c r="D25" s="51">
        <f t="shared" si="0"/>
        <v>85400</v>
      </c>
      <c r="E25" s="20"/>
      <c r="F25" s="10">
        <v>62</v>
      </c>
      <c r="G25" s="8" t="s">
        <v>63</v>
      </c>
      <c r="H25" s="13">
        <v>271</v>
      </c>
      <c r="I25" s="51">
        <f t="shared" si="1"/>
        <v>37940</v>
      </c>
      <c r="J25" s="20"/>
      <c r="K25" s="10"/>
      <c r="L25" s="8"/>
      <c r="M25" s="13"/>
      <c r="N25" s="51"/>
      <c r="O25" s="9"/>
      <c r="P25" s="10">
        <v>22</v>
      </c>
      <c r="Q25" s="8" t="s">
        <v>18</v>
      </c>
      <c r="R25" s="13">
        <v>775</v>
      </c>
      <c r="S25" s="51">
        <f t="shared" si="3"/>
        <v>108500</v>
      </c>
    </row>
    <row r="26" spans="1:19" ht="18" customHeight="1" outlineLevel="2">
      <c r="A26" s="7">
        <v>23</v>
      </c>
      <c r="B26" s="8" t="s">
        <v>66</v>
      </c>
      <c r="C26" s="13">
        <v>515</v>
      </c>
      <c r="D26" s="51">
        <f t="shared" si="0"/>
        <v>72100</v>
      </c>
      <c r="E26" s="20"/>
      <c r="F26" s="10">
        <v>63</v>
      </c>
      <c r="G26" s="8" t="s">
        <v>65</v>
      </c>
      <c r="H26" s="13">
        <v>874</v>
      </c>
      <c r="I26" s="51">
        <f t="shared" si="1"/>
        <v>122360</v>
      </c>
      <c r="J26" s="20"/>
      <c r="K26" s="10"/>
      <c r="L26" s="8"/>
      <c r="M26" s="13"/>
      <c r="N26" s="51"/>
      <c r="O26" s="9"/>
      <c r="P26" s="10">
        <v>23</v>
      </c>
      <c r="Q26" s="8" t="s">
        <v>45</v>
      </c>
      <c r="R26" s="13">
        <v>372</v>
      </c>
      <c r="S26" s="51">
        <f t="shared" si="3"/>
        <v>52080</v>
      </c>
    </row>
    <row r="27" spans="1:19" ht="18" customHeight="1" outlineLevel="2">
      <c r="A27" s="7">
        <v>24</v>
      </c>
      <c r="B27" s="8" t="s">
        <v>68</v>
      </c>
      <c r="C27" s="13">
        <v>333</v>
      </c>
      <c r="D27" s="51">
        <f t="shared" si="0"/>
        <v>46620</v>
      </c>
      <c r="E27" s="20"/>
      <c r="F27" s="10">
        <v>64</v>
      </c>
      <c r="G27" s="8" t="s">
        <v>67</v>
      </c>
      <c r="H27" s="13">
        <v>455</v>
      </c>
      <c r="I27" s="51">
        <f t="shared" si="1"/>
        <v>63700</v>
      </c>
      <c r="J27" s="20"/>
      <c r="K27" s="10"/>
      <c r="L27" s="8"/>
      <c r="M27" s="13"/>
      <c r="N27" s="51"/>
      <c r="O27" s="9"/>
      <c r="P27" s="10">
        <v>24</v>
      </c>
      <c r="Q27" s="8" t="s">
        <v>39</v>
      </c>
      <c r="R27" s="13">
        <v>543</v>
      </c>
      <c r="S27" s="51">
        <f t="shared" si="3"/>
        <v>76020</v>
      </c>
    </row>
    <row r="28" spans="1:19" ht="18" customHeight="1" outlineLevel="2">
      <c r="A28" s="7">
        <v>25</v>
      </c>
      <c r="B28" s="8" t="s">
        <v>70</v>
      </c>
      <c r="C28" s="13">
        <v>381</v>
      </c>
      <c r="D28" s="51">
        <f t="shared" si="0"/>
        <v>53340</v>
      </c>
      <c r="E28" s="20"/>
      <c r="F28" s="10">
        <v>65</v>
      </c>
      <c r="G28" s="8" t="s">
        <v>69</v>
      </c>
      <c r="H28" s="13">
        <v>388</v>
      </c>
      <c r="I28" s="51">
        <f t="shared" si="1"/>
        <v>54320</v>
      </c>
      <c r="J28" s="20"/>
      <c r="K28" s="10"/>
      <c r="L28" s="8"/>
      <c r="M28" s="13"/>
      <c r="N28" s="51"/>
      <c r="O28" s="9"/>
      <c r="P28" s="10">
        <v>25</v>
      </c>
      <c r="Q28" s="8" t="s">
        <v>53</v>
      </c>
      <c r="R28" s="13">
        <v>462</v>
      </c>
      <c r="S28" s="51">
        <f t="shared" si="3"/>
        <v>64680</v>
      </c>
    </row>
    <row r="29" spans="1:19" ht="18" customHeight="1" outlineLevel="2">
      <c r="A29" s="7">
        <v>26</v>
      </c>
      <c r="B29" s="8" t="s">
        <v>72</v>
      </c>
      <c r="C29" s="13">
        <v>864</v>
      </c>
      <c r="D29" s="51">
        <f t="shared" si="0"/>
        <v>120960</v>
      </c>
      <c r="E29" s="20"/>
      <c r="F29" s="10">
        <v>66</v>
      </c>
      <c r="G29" s="8" t="s">
        <v>71</v>
      </c>
      <c r="H29" s="13">
        <v>492</v>
      </c>
      <c r="I29" s="51">
        <f t="shared" si="1"/>
        <v>68880</v>
      </c>
      <c r="J29" s="20"/>
      <c r="K29" s="10"/>
      <c r="L29" s="8"/>
      <c r="M29" s="13"/>
      <c r="N29" s="51"/>
      <c r="O29" s="9"/>
      <c r="P29" s="10">
        <v>26</v>
      </c>
      <c r="Q29" s="8" t="s">
        <v>66</v>
      </c>
      <c r="R29" s="13">
        <v>624</v>
      </c>
      <c r="S29" s="51">
        <f t="shared" si="3"/>
        <v>87360</v>
      </c>
    </row>
    <row r="30" spans="1:19" ht="18" customHeight="1" outlineLevel="2">
      <c r="A30" s="7">
        <v>27</v>
      </c>
      <c r="B30" s="8" t="s">
        <v>74</v>
      </c>
      <c r="C30" s="13">
        <v>483</v>
      </c>
      <c r="D30" s="51">
        <f t="shared" si="0"/>
        <v>67620</v>
      </c>
      <c r="E30" s="20"/>
      <c r="F30" s="10">
        <v>67</v>
      </c>
      <c r="G30" s="8" t="s">
        <v>73</v>
      </c>
      <c r="H30" s="13">
        <v>344</v>
      </c>
      <c r="I30" s="51">
        <f t="shared" si="1"/>
        <v>48160</v>
      </c>
      <c r="J30" s="20"/>
      <c r="K30" s="10"/>
      <c r="L30" s="8"/>
      <c r="M30" s="13"/>
      <c r="N30" s="51"/>
      <c r="O30" s="9"/>
      <c r="P30" s="10">
        <v>27</v>
      </c>
      <c r="Q30" s="8" t="s">
        <v>76</v>
      </c>
      <c r="R30" s="13">
        <v>350</v>
      </c>
      <c r="S30" s="51">
        <f t="shared" si="3"/>
        <v>49000</v>
      </c>
    </row>
    <row r="31" spans="1:19" ht="18" customHeight="1" outlineLevel="2">
      <c r="A31" s="7">
        <v>28</v>
      </c>
      <c r="B31" s="8" t="s">
        <v>77</v>
      </c>
      <c r="C31" s="13">
        <v>793</v>
      </c>
      <c r="D31" s="51">
        <f t="shared" si="0"/>
        <v>111020</v>
      </c>
      <c r="E31" s="20"/>
      <c r="F31" s="10">
        <v>68</v>
      </c>
      <c r="G31" s="8" t="s">
        <v>75</v>
      </c>
      <c r="H31" s="13">
        <v>486</v>
      </c>
      <c r="I31" s="51">
        <f t="shared" si="1"/>
        <v>68040</v>
      </c>
      <c r="J31" s="20"/>
      <c r="K31" s="10"/>
      <c r="L31" s="8"/>
      <c r="M31" s="13"/>
      <c r="N31" s="51"/>
      <c r="O31" s="9"/>
      <c r="P31" s="10">
        <v>28</v>
      </c>
      <c r="Q31" s="8" t="s">
        <v>79</v>
      </c>
      <c r="R31" s="13">
        <v>715</v>
      </c>
      <c r="S31" s="51">
        <f t="shared" si="3"/>
        <v>100100</v>
      </c>
    </row>
    <row r="32" spans="1:19" ht="18" customHeight="1" outlineLevel="2">
      <c r="A32" s="7">
        <v>29</v>
      </c>
      <c r="B32" s="8" t="s">
        <v>80</v>
      </c>
      <c r="C32" s="13">
        <v>113</v>
      </c>
      <c r="D32" s="51">
        <f t="shared" si="0"/>
        <v>15820</v>
      </c>
      <c r="E32" s="20"/>
      <c r="F32" s="10">
        <v>69</v>
      </c>
      <c r="G32" s="8" t="s">
        <v>78</v>
      </c>
      <c r="H32" s="13">
        <v>73</v>
      </c>
      <c r="I32" s="51">
        <f t="shared" si="1"/>
        <v>10220</v>
      </c>
      <c r="J32" s="20"/>
      <c r="K32" s="10"/>
      <c r="L32" s="8"/>
      <c r="M32" s="13"/>
      <c r="N32" s="51"/>
      <c r="O32" s="9"/>
      <c r="P32" s="10">
        <v>29</v>
      </c>
      <c r="Q32" s="8" t="s">
        <v>78</v>
      </c>
      <c r="R32" s="13">
        <v>52</v>
      </c>
      <c r="S32" s="51">
        <f t="shared" si="3"/>
        <v>7280</v>
      </c>
    </row>
    <row r="33" spans="1:19" ht="18" customHeight="1" outlineLevel="2">
      <c r="A33" s="7">
        <v>30</v>
      </c>
      <c r="B33" s="8" t="s">
        <v>82</v>
      </c>
      <c r="C33" s="13">
        <v>234</v>
      </c>
      <c r="D33" s="51">
        <f t="shared" si="0"/>
        <v>32760</v>
      </c>
      <c r="E33" s="20"/>
      <c r="F33" s="10">
        <v>70</v>
      </c>
      <c r="G33" s="8" t="s">
        <v>81</v>
      </c>
      <c r="H33" s="13">
        <v>146</v>
      </c>
      <c r="I33" s="51">
        <f t="shared" si="1"/>
        <v>20440</v>
      </c>
      <c r="J33" s="20"/>
      <c r="K33" s="10"/>
      <c r="L33" s="8"/>
      <c r="M33" s="13"/>
      <c r="N33" s="51"/>
      <c r="O33" s="9"/>
      <c r="P33" s="10">
        <v>30</v>
      </c>
      <c r="Q33" s="8" t="s">
        <v>81</v>
      </c>
      <c r="R33" s="13">
        <v>115</v>
      </c>
      <c r="S33" s="51">
        <f t="shared" si="3"/>
        <v>16100</v>
      </c>
    </row>
    <row r="34" spans="1:19" ht="18" customHeight="1" outlineLevel="2">
      <c r="A34" s="7">
        <v>31</v>
      </c>
      <c r="B34" s="8" t="s">
        <v>84</v>
      </c>
      <c r="C34" s="13">
        <v>643</v>
      </c>
      <c r="D34" s="51">
        <f t="shared" si="0"/>
        <v>90020</v>
      </c>
      <c r="E34" s="20"/>
      <c r="F34" s="10">
        <v>71</v>
      </c>
      <c r="G34" s="8" t="s">
        <v>83</v>
      </c>
      <c r="H34" s="13">
        <v>391</v>
      </c>
      <c r="I34" s="51">
        <f t="shared" si="1"/>
        <v>54740</v>
      </c>
      <c r="J34" s="20"/>
      <c r="K34" s="10"/>
      <c r="L34" s="8"/>
      <c r="M34" s="13"/>
      <c r="N34" s="51"/>
      <c r="O34" s="9"/>
      <c r="P34" s="10">
        <v>31</v>
      </c>
      <c r="Q34" s="8" t="s">
        <v>86</v>
      </c>
      <c r="R34" s="13">
        <v>333</v>
      </c>
      <c r="S34" s="51">
        <f t="shared" si="3"/>
        <v>46620</v>
      </c>
    </row>
    <row r="35" spans="1:19" ht="18" customHeight="1" outlineLevel="2">
      <c r="A35" s="7">
        <v>32</v>
      </c>
      <c r="B35" s="8" t="s">
        <v>87</v>
      </c>
      <c r="C35" s="13">
        <v>577</v>
      </c>
      <c r="D35" s="51">
        <f t="shared" si="0"/>
        <v>80780</v>
      </c>
      <c r="E35" s="20"/>
      <c r="F35" s="10">
        <v>72</v>
      </c>
      <c r="G35" s="8" t="s">
        <v>85</v>
      </c>
      <c r="H35" s="13">
        <v>95</v>
      </c>
      <c r="I35" s="51">
        <f t="shared" si="1"/>
        <v>13300</v>
      </c>
      <c r="J35" s="20"/>
      <c r="K35" s="10"/>
      <c r="L35" s="8"/>
      <c r="M35" s="13"/>
      <c r="N35" s="51"/>
      <c r="O35" s="9"/>
      <c r="P35" s="10">
        <v>32</v>
      </c>
      <c r="Q35" s="8" t="s">
        <v>89</v>
      </c>
      <c r="R35" s="13">
        <v>238</v>
      </c>
      <c r="S35" s="51">
        <f t="shared" si="3"/>
        <v>33320</v>
      </c>
    </row>
    <row r="36" spans="1:19" ht="18" customHeight="1" outlineLevel="2">
      <c r="A36" s="7">
        <v>33</v>
      </c>
      <c r="B36" s="8" t="s">
        <v>90</v>
      </c>
      <c r="C36" s="13">
        <v>471</v>
      </c>
      <c r="D36" s="51">
        <f t="shared" si="0"/>
        <v>65940</v>
      </c>
      <c r="E36" s="20"/>
      <c r="F36" s="10">
        <v>73</v>
      </c>
      <c r="G36" s="8" t="s">
        <v>88</v>
      </c>
      <c r="H36" s="13">
        <v>101</v>
      </c>
      <c r="I36" s="51">
        <f t="shared" si="1"/>
        <v>14140</v>
      </c>
      <c r="J36" s="20"/>
      <c r="K36" s="10"/>
      <c r="L36" s="8"/>
      <c r="M36" s="13"/>
      <c r="N36" s="51"/>
      <c r="O36" s="9"/>
      <c r="P36" s="10">
        <v>33</v>
      </c>
      <c r="Q36" s="8" t="s">
        <v>92</v>
      </c>
      <c r="R36" s="13">
        <v>926</v>
      </c>
      <c r="S36" s="51">
        <f t="shared" si="3"/>
        <v>129640</v>
      </c>
    </row>
    <row r="37" spans="1:19" ht="18" customHeight="1" outlineLevel="2">
      <c r="A37" s="7">
        <v>34</v>
      </c>
      <c r="B37" s="8" t="s">
        <v>93</v>
      </c>
      <c r="C37" s="13">
        <v>32</v>
      </c>
      <c r="D37" s="51">
        <f t="shared" si="0"/>
        <v>4480</v>
      </c>
      <c r="E37" s="20"/>
      <c r="F37" s="10">
        <v>74</v>
      </c>
      <c r="G37" s="8" t="s">
        <v>91</v>
      </c>
      <c r="H37" s="13">
        <v>34</v>
      </c>
      <c r="I37" s="51">
        <f t="shared" si="1"/>
        <v>4760</v>
      </c>
      <c r="J37" s="20"/>
      <c r="K37" s="10"/>
      <c r="L37" s="8"/>
      <c r="M37" s="13"/>
      <c r="N37" s="51"/>
      <c r="O37" s="9"/>
      <c r="P37" s="10">
        <v>34</v>
      </c>
      <c r="Q37" s="8" t="s">
        <v>72</v>
      </c>
      <c r="R37" s="13">
        <v>527</v>
      </c>
      <c r="S37" s="51">
        <f t="shared" si="3"/>
        <v>73780</v>
      </c>
    </row>
    <row r="38" spans="1:19" ht="18" customHeight="1" outlineLevel="2">
      <c r="A38" s="47">
        <v>35</v>
      </c>
      <c r="B38" s="48" t="s">
        <v>95</v>
      </c>
      <c r="C38" s="49">
        <v>39</v>
      </c>
      <c r="D38" s="51">
        <f t="shared" si="0"/>
        <v>5460</v>
      </c>
      <c r="E38" s="20"/>
      <c r="F38" s="10">
        <v>75</v>
      </c>
      <c r="G38" s="8" t="s">
        <v>94</v>
      </c>
      <c r="H38" s="13">
        <v>115</v>
      </c>
      <c r="I38" s="51">
        <f t="shared" si="1"/>
        <v>16100</v>
      </c>
      <c r="J38" s="20"/>
      <c r="K38" s="10"/>
      <c r="L38" s="8"/>
      <c r="M38" s="13"/>
      <c r="N38" s="51"/>
      <c r="O38" s="9"/>
      <c r="P38" s="10">
        <v>35</v>
      </c>
      <c r="Q38" s="8" t="s">
        <v>97</v>
      </c>
      <c r="R38" s="13">
        <v>500</v>
      </c>
      <c r="S38" s="51">
        <f t="shared" si="3"/>
        <v>70000</v>
      </c>
    </row>
    <row r="39" spans="1:19" ht="18" customHeight="1" outlineLevel="2">
      <c r="A39" s="7">
        <v>36</v>
      </c>
      <c r="B39" s="8" t="s">
        <v>98</v>
      </c>
      <c r="C39" s="13">
        <v>16</v>
      </c>
      <c r="D39" s="51">
        <f t="shared" si="0"/>
        <v>2240</v>
      </c>
      <c r="E39" s="20"/>
      <c r="F39" s="10">
        <v>76</v>
      </c>
      <c r="G39" s="8" t="s">
        <v>96</v>
      </c>
      <c r="H39" s="13">
        <v>122</v>
      </c>
      <c r="I39" s="51">
        <f t="shared" si="1"/>
        <v>17080</v>
      </c>
      <c r="J39" s="20"/>
      <c r="K39" s="10"/>
      <c r="L39" s="8"/>
      <c r="M39" s="13"/>
      <c r="N39" s="51"/>
      <c r="O39" s="9"/>
      <c r="P39" s="10">
        <v>36</v>
      </c>
      <c r="Q39" s="8" t="s">
        <v>100</v>
      </c>
      <c r="R39" s="13">
        <v>429</v>
      </c>
      <c r="S39" s="51">
        <f t="shared" si="3"/>
        <v>60060</v>
      </c>
    </row>
    <row r="40" spans="1:19" ht="18" customHeight="1" outlineLevel="2">
      <c r="A40" s="7">
        <v>37</v>
      </c>
      <c r="B40" s="8" t="s">
        <v>101</v>
      </c>
      <c r="C40" s="13">
        <v>288</v>
      </c>
      <c r="D40" s="51">
        <f t="shared" si="0"/>
        <v>40320</v>
      </c>
      <c r="E40" s="20"/>
      <c r="F40" s="10">
        <v>77</v>
      </c>
      <c r="G40" s="8" t="s">
        <v>99</v>
      </c>
      <c r="H40" s="13">
        <v>95</v>
      </c>
      <c r="I40" s="51">
        <f t="shared" si="1"/>
        <v>13300</v>
      </c>
      <c r="J40" s="20"/>
      <c r="K40" s="10"/>
      <c r="L40" s="8"/>
      <c r="M40" s="13"/>
      <c r="N40" s="51"/>
      <c r="O40" s="9"/>
      <c r="P40" s="10">
        <v>37</v>
      </c>
      <c r="Q40" s="8" t="s">
        <v>36</v>
      </c>
      <c r="R40" s="14">
        <v>539</v>
      </c>
      <c r="S40" s="51">
        <f t="shared" si="3"/>
        <v>75460</v>
      </c>
    </row>
    <row r="41" spans="1:19" ht="18" customHeight="1" outlineLevel="2">
      <c r="A41" s="7">
        <v>38</v>
      </c>
      <c r="B41" s="8" t="s">
        <v>102</v>
      </c>
      <c r="C41" s="15">
        <v>145</v>
      </c>
      <c r="D41" s="51">
        <f t="shared" si="0"/>
        <v>20300</v>
      </c>
      <c r="E41" s="20"/>
      <c r="F41" s="10">
        <v>78</v>
      </c>
      <c r="G41" s="8" t="s">
        <v>92</v>
      </c>
      <c r="H41" s="13">
        <v>739</v>
      </c>
      <c r="I41" s="51">
        <f t="shared" si="1"/>
        <v>103460</v>
      </c>
      <c r="J41" s="20"/>
      <c r="K41" s="10"/>
      <c r="L41" s="8"/>
      <c r="M41" s="13"/>
      <c r="N41" s="51"/>
      <c r="O41" s="9"/>
      <c r="P41" s="10">
        <v>38</v>
      </c>
      <c r="Q41" s="8" t="s">
        <v>104</v>
      </c>
      <c r="R41" s="13">
        <v>243</v>
      </c>
      <c r="S41" s="51">
        <f t="shared" si="3"/>
        <v>34020</v>
      </c>
    </row>
    <row r="42" spans="1:19" ht="18" customHeight="1" outlineLevel="2">
      <c r="A42" s="7">
        <v>39</v>
      </c>
      <c r="B42" s="8" t="s">
        <v>97</v>
      </c>
      <c r="C42" s="13">
        <v>959</v>
      </c>
      <c r="D42" s="51">
        <f t="shared" si="0"/>
        <v>134260</v>
      </c>
      <c r="E42" s="20"/>
      <c r="F42" s="10">
        <v>79</v>
      </c>
      <c r="G42" s="8" t="s">
        <v>103</v>
      </c>
      <c r="H42" s="13">
        <v>406</v>
      </c>
      <c r="I42" s="51">
        <f t="shared" si="1"/>
        <v>56840</v>
      </c>
      <c r="J42" s="20"/>
      <c r="K42" s="10"/>
      <c r="L42" s="8"/>
      <c r="M42" s="13"/>
      <c r="N42" s="51"/>
      <c r="O42" s="9"/>
      <c r="P42" s="10">
        <v>39</v>
      </c>
      <c r="Q42" s="30" t="s">
        <v>130</v>
      </c>
      <c r="R42" s="13">
        <v>530</v>
      </c>
      <c r="S42" s="51">
        <f t="shared" si="3"/>
        <v>74200</v>
      </c>
    </row>
    <row r="43" spans="1:19" ht="18" customHeight="1" outlineLevel="2">
      <c r="A43" s="7">
        <v>40</v>
      </c>
      <c r="B43" s="16" t="s">
        <v>51</v>
      </c>
      <c r="C43" s="14">
        <v>687</v>
      </c>
      <c r="D43" s="51">
        <f t="shared" si="0"/>
        <v>96180</v>
      </c>
      <c r="E43" s="21"/>
      <c r="F43" s="10">
        <v>80</v>
      </c>
      <c r="G43" s="8" t="s">
        <v>105</v>
      </c>
      <c r="H43" s="13">
        <v>361</v>
      </c>
      <c r="I43" s="51">
        <f t="shared" si="1"/>
        <v>50540</v>
      </c>
      <c r="J43" s="20"/>
      <c r="K43" s="10"/>
      <c r="L43" s="8"/>
      <c r="M43" s="13"/>
      <c r="N43" s="51"/>
      <c r="O43" s="9"/>
      <c r="P43" s="10">
        <v>40</v>
      </c>
      <c r="Q43" s="8" t="s">
        <v>123</v>
      </c>
      <c r="R43" s="13">
        <v>366</v>
      </c>
      <c r="S43" s="51">
        <f t="shared" si="3"/>
        <v>51240</v>
      </c>
    </row>
    <row r="44" spans="1:19" ht="18" customHeight="1" outlineLevel="2" thickBot="1">
      <c r="A44" s="7"/>
      <c r="B44" s="8"/>
      <c r="C44" s="13"/>
      <c r="D44" s="51"/>
      <c r="E44" s="20"/>
      <c r="F44" s="10"/>
      <c r="G44" s="8"/>
      <c r="H44" s="13"/>
      <c r="I44" s="51"/>
      <c r="J44" s="20"/>
      <c r="K44" s="10"/>
      <c r="L44" s="8"/>
      <c r="M44" s="14"/>
      <c r="N44" s="51"/>
      <c r="O44" s="9"/>
      <c r="P44" s="10">
        <v>41</v>
      </c>
      <c r="Q44" s="8" t="s">
        <v>124</v>
      </c>
      <c r="R44" s="13">
        <v>302</v>
      </c>
      <c r="S44" s="51">
        <f t="shared" si="3"/>
        <v>42280</v>
      </c>
    </row>
    <row r="45" spans="1:19" ht="18" customHeight="1" outlineLevel="2" thickBot="1">
      <c r="A45" s="29"/>
      <c r="B45" s="16"/>
      <c r="C45" s="14"/>
      <c r="D45" s="52"/>
      <c r="E45" s="21"/>
      <c r="F45" s="28"/>
      <c r="G45" s="16"/>
      <c r="H45" s="14"/>
      <c r="I45" s="52"/>
      <c r="J45" s="21"/>
      <c r="K45" s="410" t="s">
        <v>129</v>
      </c>
      <c r="L45" s="411"/>
      <c r="M45" s="32">
        <f>SUM(M4:M16)</f>
        <v>3244</v>
      </c>
      <c r="N45" s="53">
        <f>SUM(N4:N16)</f>
        <v>454160</v>
      </c>
      <c r="O45" s="21"/>
      <c r="P45" s="28">
        <v>42</v>
      </c>
      <c r="Q45" s="16" t="s">
        <v>125</v>
      </c>
      <c r="R45" s="14">
        <v>177</v>
      </c>
      <c r="S45" s="51">
        <f t="shared" si="3"/>
        <v>24780</v>
      </c>
    </row>
    <row r="46" spans="1:19" s="31" customFormat="1" ht="18" customHeight="1" outlineLevel="2" thickBot="1">
      <c r="A46" s="412" t="s">
        <v>129</v>
      </c>
      <c r="B46" s="413"/>
      <c r="C46" s="56">
        <f>SUM(C4:C45)</f>
        <v>15548</v>
      </c>
      <c r="D46" s="53">
        <f>SUM(D4:D45)</f>
        <v>2176720</v>
      </c>
      <c r="E46" s="18"/>
      <c r="F46" s="412" t="s">
        <v>129</v>
      </c>
      <c r="G46" s="414"/>
      <c r="H46" s="57">
        <f>SUM(H4:H45)</f>
        <v>16006</v>
      </c>
      <c r="I46" s="53">
        <f>SUM(I4:I45)</f>
        <v>2240840</v>
      </c>
      <c r="J46" s="18"/>
      <c r="K46" s="412" t="s">
        <v>109</v>
      </c>
      <c r="L46" s="413"/>
      <c r="M46" s="56">
        <f>SUM(C46,H46,M45)</f>
        <v>34798</v>
      </c>
      <c r="N46" s="53">
        <f>SUM(D46,I46,N45)</f>
        <v>4871720</v>
      </c>
      <c r="O46" s="18"/>
      <c r="P46" s="403" t="s">
        <v>108</v>
      </c>
      <c r="Q46" s="404"/>
      <c r="R46" s="58">
        <f>SUM(R4:R45)</f>
        <v>20110</v>
      </c>
      <c r="S46" s="54">
        <f>SUM(S4:S45)</f>
        <v>2815400</v>
      </c>
    </row>
    <row r="47" spans="1:19" s="31" customFormat="1" ht="26.25" customHeight="1" thickBot="1">
      <c r="A47" s="405" t="s">
        <v>147</v>
      </c>
      <c r="B47" s="406"/>
      <c r="C47" s="406"/>
      <c r="D47" s="406"/>
      <c r="E47" s="406"/>
      <c r="F47" s="406"/>
      <c r="G47" s="406"/>
      <c r="H47" s="406"/>
      <c r="I47" s="406"/>
      <c r="O47" s="407" t="s">
        <v>131</v>
      </c>
      <c r="P47" s="408"/>
      <c r="Q47" s="409"/>
      <c r="R47" s="59">
        <f>SUM(R46,M46)</f>
        <v>54908</v>
      </c>
      <c r="S47" s="55">
        <f>SUM(S46,N46)</f>
        <v>7687120</v>
      </c>
    </row>
    <row r="48" spans="3:17" ht="14.25">
      <c r="C48" s="37"/>
      <c r="Q48" s="3"/>
    </row>
    <row r="49" spans="3:17" ht="14.25">
      <c r="C49" s="37"/>
      <c r="Q49" s="3"/>
    </row>
    <row r="50" spans="3:17" ht="14.25">
      <c r="C50" s="37"/>
      <c r="Q50" s="3"/>
    </row>
    <row r="51" spans="3:17" ht="14.25">
      <c r="C51" s="37"/>
      <c r="Q51" s="3"/>
    </row>
    <row r="52" spans="3:17" ht="14.25">
      <c r="C52" s="37"/>
      <c r="Q52" s="3"/>
    </row>
    <row r="53" ht="14.25">
      <c r="Q53" s="3"/>
    </row>
    <row r="54" ht="14.25">
      <c r="Q54" s="3"/>
    </row>
    <row r="55" ht="14.25">
      <c r="Q55" s="3"/>
    </row>
    <row r="56" ht="14.25">
      <c r="Q56" s="3"/>
    </row>
    <row r="57" ht="14.25">
      <c r="Q57" s="3"/>
    </row>
    <row r="58" ht="14.25">
      <c r="Q58" s="3"/>
    </row>
    <row r="59" ht="14.25">
      <c r="Q59" s="3"/>
    </row>
    <row r="60" ht="14.25">
      <c r="Q60" s="3"/>
    </row>
    <row r="61" ht="14.25">
      <c r="Q61" s="3"/>
    </row>
  </sheetData>
  <sheetProtection/>
  <mergeCells count="12">
    <mergeCell ref="A46:B46"/>
    <mergeCell ref="F46:G46"/>
    <mergeCell ref="K46:L46"/>
    <mergeCell ref="P46:Q46"/>
    <mergeCell ref="A47:I47"/>
    <mergeCell ref="O47:Q47"/>
    <mergeCell ref="A1:S1"/>
    <mergeCell ref="A2:D2"/>
    <mergeCell ref="F2:I2"/>
    <mergeCell ref="K2:N2"/>
    <mergeCell ref="P2:S2"/>
    <mergeCell ref="K45:L45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61"/>
  <sheetViews>
    <sheetView zoomScale="150" zoomScaleNormal="150" zoomScalePageLayoutView="0" workbookViewId="0" topLeftCell="A34">
      <selection activeCell="A1" sqref="A1:IV16384"/>
    </sheetView>
  </sheetViews>
  <sheetFormatPr defaultColWidth="6.625" defaultRowHeight="13.5" outlineLevelRow="2"/>
  <cols>
    <col min="1" max="16384" width="6.625" style="2" customWidth="1"/>
  </cols>
  <sheetData>
    <row r="1" spans="1:19" s="1" customFormat="1" ht="39" customHeight="1">
      <c r="A1" s="415" t="s">
        <v>140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</row>
    <row r="2" spans="1:19" ht="17.25" customHeight="1">
      <c r="A2" s="395" t="s">
        <v>110</v>
      </c>
      <c r="B2" s="396"/>
      <c r="C2" s="396"/>
      <c r="D2" s="396"/>
      <c r="E2" s="19"/>
      <c r="F2" s="395" t="s">
        <v>0</v>
      </c>
      <c r="G2" s="396"/>
      <c r="H2" s="396"/>
      <c r="I2" s="396"/>
      <c r="J2" s="19"/>
      <c r="K2" s="395" t="s">
        <v>0</v>
      </c>
      <c r="L2" s="396"/>
      <c r="M2" s="396"/>
      <c r="N2" s="396"/>
      <c r="O2" s="19"/>
      <c r="P2" s="395" t="s">
        <v>1</v>
      </c>
      <c r="Q2" s="396"/>
      <c r="R2" s="396"/>
      <c r="S2" s="397"/>
    </row>
    <row r="3" spans="1:19" ht="18" customHeight="1">
      <c r="A3" s="44" t="s">
        <v>5</v>
      </c>
      <c r="B3" s="45" t="s">
        <v>2</v>
      </c>
      <c r="C3" s="41" t="s">
        <v>3</v>
      </c>
      <c r="D3" s="45" t="s">
        <v>4</v>
      </c>
      <c r="E3" s="45"/>
      <c r="F3" s="41" t="s">
        <v>5</v>
      </c>
      <c r="G3" s="45" t="s">
        <v>2</v>
      </c>
      <c r="H3" s="41" t="s">
        <v>3</v>
      </c>
      <c r="I3" s="45" t="s">
        <v>4</v>
      </c>
      <c r="J3" s="45"/>
      <c r="K3" s="41" t="s">
        <v>5</v>
      </c>
      <c r="L3" s="45" t="s">
        <v>2</v>
      </c>
      <c r="M3" s="41" t="s">
        <v>3</v>
      </c>
      <c r="N3" s="45" t="s">
        <v>4</v>
      </c>
      <c r="O3" s="45"/>
      <c r="P3" s="41" t="s">
        <v>5</v>
      </c>
      <c r="Q3" s="45" t="s">
        <v>2</v>
      </c>
      <c r="R3" s="41" t="s">
        <v>3</v>
      </c>
      <c r="S3" s="45" t="s">
        <v>4</v>
      </c>
    </row>
    <row r="4" spans="1:19" ht="18" customHeight="1" outlineLevel="2">
      <c r="A4" s="7">
        <v>1</v>
      </c>
      <c r="B4" s="8" t="s">
        <v>6</v>
      </c>
      <c r="C4" s="22">
        <v>296</v>
      </c>
      <c r="D4" s="9">
        <f>270*C4</f>
        <v>79920</v>
      </c>
      <c r="E4" s="20"/>
      <c r="F4" s="7">
        <v>41</v>
      </c>
      <c r="G4" s="8" t="s">
        <v>106</v>
      </c>
      <c r="H4" s="11">
        <v>171</v>
      </c>
      <c r="I4" s="9">
        <f>270*H4</f>
        <v>46170</v>
      </c>
      <c r="J4" s="20"/>
      <c r="K4" s="10">
        <v>81</v>
      </c>
      <c r="L4" s="8" t="s">
        <v>104</v>
      </c>
      <c r="M4" s="12">
        <v>384</v>
      </c>
      <c r="N4" s="9">
        <f>270*M4</f>
        <v>103680</v>
      </c>
      <c r="O4" s="9"/>
      <c r="P4" s="10">
        <v>1</v>
      </c>
      <c r="Q4" s="8" t="s">
        <v>8</v>
      </c>
      <c r="R4" s="12">
        <v>970</v>
      </c>
      <c r="S4" s="9">
        <f>270*R4</f>
        <v>261900</v>
      </c>
    </row>
    <row r="5" spans="1:19" ht="18" customHeight="1" outlineLevel="2">
      <c r="A5" s="7">
        <v>2</v>
      </c>
      <c r="B5" s="8" t="s">
        <v>9</v>
      </c>
      <c r="C5" s="13">
        <v>181</v>
      </c>
      <c r="D5" s="9">
        <f aca="true" t="shared" si="0" ref="D5:D43">270*C5</f>
        <v>48870</v>
      </c>
      <c r="E5" s="20"/>
      <c r="F5" s="7">
        <v>42</v>
      </c>
      <c r="G5" s="8" t="s">
        <v>7</v>
      </c>
      <c r="H5" s="11">
        <v>509</v>
      </c>
      <c r="I5" s="9">
        <f aca="true" t="shared" si="1" ref="I5:I43">270*H5</f>
        <v>137430</v>
      </c>
      <c r="J5" s="20"/>
      <c r="K5" s="10">
        <v>82</v>
      </c>
      <c r="L5" s="8" t="s">
        <v>112</v>
      </c>
      <c r="M5" s="13">
        <v>268</v>
      </c>
      <c r="N5" s="9">
        <f aca="true" t="shared" si="2" ref="N5:N16">270*M5</f>
        <v>72360</v>
      </c>
      <c r="O5" s="9"/>
      <c r="P5" s="10">
        <v>2</v>
      </c>
      <c r="Q5" s="8" t="s">
        <v>11</v>
      </c>
      <c r="R5" s="13">
        <v>569</v>
      </c>
      <c r="S5" s="9">
        <f aca="true" t="shared" si="3" ref="S5:S45">270*R5</f>
        <v>153630</v>
      </c>
    </row>
    <row r="6" spans="1:19" ht="18" customHeight="1" outlineLevel="2">
      <c r="A6" s="7">
        <v>3</v>
      </c>
      <c r="B6" s="8" t="s">
        <v>11</v>
      </c>
      <c r="C6" s="13">
        <v>361</v>
      </c>
      <c r="D6" s="9">
        <f t="shared" si="0"/>
        <v>97470</v>
      </c>
      <c r="E6" s="20"/>
      <c r="F6" s="7">
        <v>43</v>
      </c>
      <c r="G6" s="8" t="s">
        <v>10</v>
      </c>
      <c r="H6" s="11">
        <v>419</v>
      </c>
      <c r="I6" s="9">
        <f t="shared" si="1"/>
        <v>113130</v>
      </c>
      <c r="J6" s="20"/>
      <c r="K6" s="10">
        <v>83</v>
      </c>
      <c r="L6" s="8" t="s">
        <v>113</v>
      </c>
      <c r="M6" s="13">
        <v>396</v>
      </c>
      <c r="N6" s="9">
        <f t="shared" si="2"/>
        <v>106920</v>
      </c>
      <c r="O6" s="9"/>
      <c r="P6" s="10">
        <v>3</v>
      </c>
      <c r="Q6" s="8" t="s">
        <v>13</v>
      </c>
      <c r="R6" s="13">
        <v>319</v>
      </c>
      <c r="S6" s="9">
        <f t="shared" si="3"/>
        <v>86130</v>
      </c>
    </row>
    <row r="7" spans="1:19" ht="18" customHeight="1" outlineLevel="2">
      <c r="A7" s="7">
        <v>4</v>
      </c>
      <c r="B7" s="8" t="s">
        <v>14</v>
      </c>
      <c r="C7" s="13">
        <v>174</v>
      </c>
      <c r="D7" s="9">
        <f t="shared" si="0"/>
        <v>46980</v>
      </c>
      <c r="E7" s="20"/>
      <c r="F7" s="7">
        <v>44</v>
      </c>
      <c r="G7" s="8" t="s">
        <v>12</v>
      </c>
      <c r="H7" s="11">
        <v>475</v>
      </c>
      <c r="I7" s="9">
        <f t="shared" si="1"/>
        <v>128250</v>
      </c>
      <c r="J7" s="20"/>
      <c r="K7" s="10">
        <v>84</v>
      </c>
      <c r="L7" s="8" t="s">
        <v>114</v>
      </c>
      <c r="M7" s="13">
        <v>236</v>
      </c>
      <c r="N7" s="9">
        <f t="shared" si="2"/>
        <v>63720</v>
      </c>
      <c r="O7" s="9"/>
      <c r="P7" s="10">
        <v>4</v>
      </c>
      <c r="Q7" s="8" t="s">
        <v>16</v>
      </c>
      <c r="R7" s="13">
        <v>417</v>
      </c>
      <c r="S7" s="9">
        <f t="shared" si="3"/>
        <v>112590</v>
      </c>
    </row>
    <row r="8" spans="1:19" ht="18" customHeight="1" outlineLevel="2">
      <c r="A8" s="7">
        <v>5</v>
      </c>
      <c r="B8" s="8" t="s">
        <v>17</v>
      </c>
      <c r="C8" s="13">
        <v>119</v>
      </c>
      <c r="D8" s="9">
        <f t="shared" si="0"/>
        <v>32130</v>
      </c>
      <c r="E8" s="20"/>
      <c r="F8" s="7">
        <v>45</v>
      </c>
      <c r="G8" s="8" t="s">
        <v>15</v>
      </c>
      <c r="H8" s="11">
        <v>647</v>
      </c>
      <c r="I8" s="9">
        <f t="shared" si="1"/>
        <v>174690</v>
      </c>
      <c r="J8" s="20"/>
      <c r="K8" s="10">
        <v>85</v>
      </c>
      <c r="L8" s="8" t="s">
        <v>122</v>
      </c>
      <c r="M8" s="13">
        <v>271</v>
      </c>
      <c r="N8" s="9">
        <f t="shared" si="2"/>
        <v>73170</v>
      </c>
      <c r="O8" s="9"/>
      <c r="P8" s="10">
        <v>5</v>
      </c>
      <c r="Q8" s="8" t="s">
        <v>19</v>
      </c>
      <c r="R8" s="13">
        <v>396</v>
      </c>
      <c r="S8" s="9">
        <f t="shared" si="3"/>
        <v>106920</v>
      </c>
    </row>
    <row r="9" spans="1:19" ht="18" customHeight="1" outlineLevel="2">
      <c r="A9" s="7">
        <v>6</v>
      </c>
      <c r="B9" s="8" t="s">
        <v>20</v>
      </c>
      <c r="C9" s="13">
        <v>378</v>
      </c>
      <c r="D9" s="9">
        <f t="shared" si="0"/>
        <v>102060</v>
      </c>
      <c r="E9" s="20"/>
      <c r="F9" s="7">
        <v>46</v>
      </c>
      <c r="G9" s="8" t="s">
        <v>18</v>
      </c>
      <c r="H9" s="11">
        <v>628</v>
      </c>
      <c r="I9" s="9">
        <f t="shared" si="1"/>
        <v>169560</v>
      </c>
      <c r="J9" s="20"/>
      <c r="K9" s="10">
        <v>86</v>
      </c>
      <c r="L9" s="8" t="s">
        <v>115</v>
      </c>
      <c r="M9" s="13">
        <v>74</v>
      </c>
      <c r="N9" s="9">
        <f t="shared" si="2"/>
        <v>19980</v>
      </c>
      <c r="O9" s="9"/>
      <c r="P9" s="10">
        <v>6</v>
      </c>
      <c r="Q9" s="8" t="s">
        <v>22</v>
      </c>
      <c r="R9" s="13">
        <v>763</v>
      </c>
      <c r="S9" s="9">
        <f t="shared" si="3"/>
        <v>206010</v>
      </c>
    </row>
    <row r="10" spans="1:19" ht="18" customHeight="1" outlineLevel="2">
      <c r="A10" s="7">
        <v>7</v>
      </c>
      <c r="B10" s="8" t="s">
        <v>23</v>
      </c>
      <c r="C10" s="13">
        <v>236</v>
      </c>
      <c r="D10" s="9">
        <f t="shared" si="0"/>
        <v>63720</v>
      </c>
      <c r="E10" s="20"/>
      <c r="F10" s="7">
        <v>47</v>
      </c>
      <c r="G10" s="8" t="s">
        <v>21</v>
      </c>
      <c r="H10" s="11">
        <v>553</v>
      </c>
      <c r="I10" s="9">
        <f t="shared" si="1"/>
        <v>149310</v>
      </c>
      <c r="J10" s="20"/>
      <c r="K10" s="10">
        <v>87</v>
      </c>
      <c r="L10" s="8" t="s">
        <v>116</v>
      </c>
      <c r="M10" s="13">
        <v>97</v>
      </c>
      <c r="N10" s="9">
        <f t="shared" si="2"/>
        <v>26190</v>
      </c>
      <c r="O10" s="9"/>
      <c r="P10" s="10">
        <v>7</v>
      </c>
      <c r="Q10" s="8" t="s">
        <v>25</v>
      </c>
      <c r="R10" s="13">
        <v>569</v>
      </c>
      <c r="S10" s="9">
        <f t="shared" si="3"/>
        <v>153630</v>
      </c>
    </row>
    <row r="11" spans="1:19" ht="18" customHeight="1" outlineLevel="2">
      <c r="A11" s="47">
        <v>8</v>
      </c>
      <c r="B11" s="48" t="s">
        <v>26</v>
      </c>
      <c r="C11" s="49">
        <v>480</v>
      </c>
      <c r="D11" s="50">
        <f t="shared" si="0"/>
        <v>129600</v>
      </c>
      <c r="E11" s="20"/>
      <c r="F11" s="10">
        <v>48</v>
      </c>
      <c r="G11" s="8" t="s">
        <v>24</v>
      </c>
      <c r="H11" s="11">
        <v>359</v>
      </c>
      <c r="I11" s="9">
        <f t="shared" si="1"/>
        <v>96930</v>
      </c>
      <c r="J11" s="20"/>
      <c r="K11" s="10">
        <v>88</v>
      </c>
      <c r="L11" s="8" t="s">
        <v>117</v>
      </c>
      <c r="M11" s="13">
        <v>182</v>
      </c>
      <c r="N11" s="9">
        <f t="shared" si="2"/>
        <v>49140</v>
      </c>
      <c r="O11" s="9"/>
      <c r="P11" s="10">
        <v>8</v>
      </c>
      <c r="Q11" s="8" t="s">
        <v>28</v>
      </c>
      <c r="R11" s="13">
        <v>294</v>
      </c>
      <c r="S11" s="9">
        <f t="shared" si="3"/>
        <v>79380</v>
      </c>
    </row>
    <row r="12" spans="1:19" ht="18" customHeight="1" outlineLevel="2">
      <c r="A12" s="7">
        <v>9</v>
      </c>
      <c r="B12" s="8" t="s">
        <v>29</v>
      </c>
      <c r="C12" s="13">
        <v>421</v>
      </c>
      <c r="D12" s="9">
        <f t="shared" si="0"/>
        <v>113670</v>
      </c>
      <c r="E12" s="20"/>
      <c r="F12" s="10">
        <v>49</v>
      </c>
      <c r="G12" s="8" t="s">
        <v>27</v>
      </c>
      <c r="H12" s="11">
        <v>672</v>
      </c>
      <c r="I12" s="9">
        <f t="shared" si="1"/>
        <v>181440</v>
      </c>
      <c r="J12" s="20"/>
      <c r="K12" s="10">
        <v>89</v>
      </c>
      <c r="L12" s="8" t="s">
        <v>118</v>
      </c>
      <c r="M12" s="13">
        <v>285</v>
      </c>
      <c r="N12" s="9">
        <f t="shared" si="2"/>
        <v>76950</v>
      </c>
      <c r="O12" s="9"/>
      <c r="P12" s="10">
        <v>9</v>
      </c>
      <c r="Q12" s="8" t="s">
        <v>31</v>
      </c>
      <c r="R12" s="13">
        <v>289</v>
      </c>
      <c r="S12" s="9">
        <f t="shared" si="3"/>
        <v>78030</v>
      </c>
    </row>
    <row r="13" spans="1:19" ht="18" customHeight="1" outlineLevel="2">
      <c r="A13" s="7">
        <v>10</v>
      </c>
      <c r="B13" s="8" t="s">
        <v>32</v>
      </c>
      <c r="C13" s="13">
        <v>385</v>
      </c>
      <c r="D13" s="9">
        <f t="shared" si="0"/>
        <v>103950</v>
      </c>
      <c r="E13" s="20"/>
      <c r="F13" s="10">
        <v>50</v>
      </c>
      <c r="G13" s="8" t="s">
        <v>30</v>
      </c>
      <c r="H13" s="11">
        <v>716</v>
      </c>
      <c r="I13" s="9">
        <f t="shared" si="1"/>
        <v>193320</v>
      </c>
      <c r="J13" s="20"/>
      <c r="K13" s="10">
        <v>90</v>
      </c>
      <c r="L13" s="8" t="s">
        <v>119</v>
      </c>
      <c r="M13" s="13">
        <v>172</v>
      </c>
      <c r="N13" s="9">
        <f t="shared" si="2"/>
        <v>46440</v>
      </c>
      <c r="O13" s="9"/>
      <c r="P13" s="10">
        <v>10</v>
      </c>
      <c r="Q13" s="8" t="s">
        <v>34</v>
      </c>
      <c r="R13" s="13">
        <v>394</v>
      </c>
      <c r="S13" s="9">
        <f t="shared" si="3"/>
        <v>106380</v>
      </c>
    </row>
    <row r="14" spans="1:19" ht="18" customHeight="1" outlineLevel="2">
      <c r="A14" s="7">
        <v>11</v>
      </c>
      <c r="B14" s="8" t="s">
        <v>35</v>
      </c>
      <c r="C14" s="13">
        <v>84</v>
      </c>
      <c r="D14" s="9">
        <f t="shared" si="0"/>
        <v>22680</v>
      </c>
      <c r="E14" s="20"/>
      <c r="F14" s="10">
        <v>51</v>
      </c>
      <c r="G14" s="8" t="s">
        <v>33</v>
      </c>
      <c r="H14" s="11">
        <v>398</v>
      </c>
      <c r="I14" s="9">
        <f t="shared" si="1"/>
        <v>107460</v>
      </c>
      <c r="J14" s="20"/>
      <c r="K14" s="10">
        <v>91</v>
      </c>
      <c r="L14" s="8" t="s">
        <v>120</v>
      </c>
      <c r="M14" s="13">
        <v>150</v>
      </c>
      <c r="N14" s="9">
        <f t="shared" si="2"/>
        <v>40500</v>
      </c>
      <c r="O14" s="9"/>
      <c r="P14" s="10">
        <v>11</v>
      </c>
      <c r="Q14" s="8" t="s">
        <v>37</v>
      </c>
      <c r="R14" s="13">
        <v>186</v>
      </c>
      <c r="S14" s="9">
        <f t="shared" si="3"/>
        <v>50220</v>
      </c>
    </row>
    <row r="15" spans="1:19" ht="18" customHeight="1" outlineLevel="2">
      <c r="A15" s="7">
        <v>12</v>
      </c>
      <c r="B15" s="8" t="s">
        <v>38</v>
      </c>
      <c r="C15" s="13">
        <v>474</v>
      </c>
      <c r="D15" s="9">
        <f t="shared" si="0"/>
        <v>127980</v>
      </c>
      <c r="E15" s="20"/>
      <c r="F15" s="10">
        <v>52</v>
      </c>
      <c r="G15" s="8" t="s">
        <v>36</v>
      </c>
      <c r="H15" s="11">
        <v>430</v>
      </c>
      <c r="I15" s="9">
        <f t="shared" si="1"/>
        <v>116100</v>
      </c>
      <c r="J15" s="20"/>
      <c r="K15" s="10">
        <v>92</v>
      </c>
      <c r="L15" s="8" t="s">
        <v>121</v>
      </c>
      <c r="M15" s="13">
        <v>104</v>
      </c>
      <c r="N15" s="9">
        <f t="shared" si="2"/>
        <v>28080</v>
      </c>
      <c r="O15" s="9"/>
      <c r="P15" s="10">
        <v>12</v>
      </c>
      <c r="Q15" s="8" t="s">
        <v>40</v>
      </c>
      <c r="R15" s="13">
        <v>467</v>
      </c>
      <c r="S15" s="9">
        <f t="shared" si="3"/>
        <v>126090</v>
      </c>
    </row>
    <row r="16" spans="1:19" ht="18" customHeight="1" outlineLevel="2">
      <c r="A16" s="7">
        <v>13</v>
      </c>
      <c r="B16" s="8" t="s">
        <v>41</v>
      </c>
      <c r="C16" s="13">
        <v>116</v>
      </c>
      <c r="D16" s="9">
        <f t="shared" si="0"/>
        <v>31320</v>
      </c>
      <c r="E16" s="20"/>
      <c r="F16" s="10">
        <v>53</v>
      </c>
      <c r="G16" s="8" t="s">
        <v>39</v>
      </c>
      <c r="H16" s="13">
        <v>486</v>
      </c>
      <c r="I16" s="9">
        <f t="shared" si="1"/>
        <v>131220</v>
      </c>
      <c r="J16" s="20"/>
      <c r="K16" s="10">
        <v>93</v>
      </c>
      <c r="L16" s="8" t="s">
        <v>107</v>
      </c>
      <c r="M16" s="13">
        <v>625</v>
      </c>
      <c r="N16" s="9">
        <f t="shared" si="2"/>
        <v>168750</v>
      </c>
      <c r="O16" s="9"/>
      <c r="P16" s="10">
        <v>13</v>
      </c>
      <c r="Q16" s="8" t="s">
        <v>43</v>
      </c>
      <c r="R16" s="13">
        <v>914</v>
      </c>
      <c r="S16" s="9">
        <f t="shared" si="3"/>
        <v>246780</v>
      </c>
    </row>
    <row r="17" spans="1:19" ht="18" customHeight="1" outlineLevel="2">
      <c r="A17" s="7">
        <v>14</v>
      </c>
      <c r="B17" s="8" t="s">
        <v>44</v>
      </c>
      <c r="C17" s="13">
        <v>191</v>
      </c>
      <c r="D17" s="9">
        <f t="shared" si="0"/>
        <v>51570</v>
      </c>
      <c r="E17" s="20"/>
      <c r="F17" s="10">
        <v>54</v>
      </c>
      <c r="G17" s="8" t="s">
        <v>42</v>
      </c>
      <c r="H17" s="13">
        <v>473</v>
      </c>
      <c r="I17" s="9">
        <f t="shared" si="1"/>
        <v>127710</v>
      </c>
      <c r="J17" s="20"/>
      <c r="K17" s="10"/>
      <c r="L17" s="8"/>
      <c r="M17" s="13"/>
      <c r="N17" s="9"/>
      <c r="O17" s="9"/>
      <c r="P17" s="10">
        <v>14</v>
      </c>
      <c r="Q17" s="8" t="s">
        <v>46</v>
      </c>
      <c r="R17" s="13">
        <v>570</v>
      </c>
      <c r="S17" s="9">
        <f t="shared" si="3"/>
        <v>153900</v>
      </c>
    </row>
    <row r="18" spans="1:19" ht="18" customHeight="1" outlineLevel="2">
      <c r="A18" s="7">
        <v>15</v>
      </c>
      <c r="B18" s="8" t="s">
        <v>47</v>
      </c>
      <c r="C18" s="13">
        <v>633</v>
      </c>
      <c r="D18" s="9">
        <f t="shared" si="0"/>
        <v>170910</v>
      </c>
      <c r="E18" s="20"/>
      <c r="F18" s="10">
        <v>55</v>
      </c>
      <c r="G18" s="8" t="s">
        <v>45</v>
      </c>
      <c r="H18" s="13">
        <v>375</v>
      </c>
      <c r="I18" s="9">
        <f t="shared" si="1"/>
        <v>101250</v>
      </c>
      <c r="J18" s="20"/>
      <c r="K18" s="10"/>
      <c r="L18" s="8"/>
      <c r="M18" s="13"/>
      <c r="N18" s="9"/>
      <c r="O18" s="9"/>
      <c r="P18" s="10">
        <v>15</v>
      </c>
      <c r="Q18" s="8" t="s">
        <v>47</v>
      </c>
      <c r="R18" s="13">
        <v>257</v>
      </c>
      <c r="S18" s="9">
        <f t="shared" si="3"/>
        <v>69390</v>
      </c>
    </row>
    <row r="19" spans="1:19" ht="18" customHeight="1" outlineLevel="2">
      <c r="A19" s="7">
        <v>16</v>
      </c>
      <c r="B19" s="8" t="s">
        <v>49</v>
      </c>
      <c r="C19" s="13">
        <v>372</v>
      </c>
      <c r="D19" s="9">
        <f t="shared" si="0"/>
        <v>100440</v>
      </c>
      <c r="E19" s="20"/>
      <c r="F19" s="10">
        <v>56</v>
      </c>
      <c r="G19" s="8" t="s">
        <v>48</v>
      </c>
      <c r="H19" s="13">
        <v>543</v>
      </c>
      <c r="I19" s="9">
        <f t="shared" si="1"/>
        <v>146610</v>
      </c>
      <c r="J19" s="20"/>
      <c r="K19" s="10"/>
      <c r="L19" s="8"/>
      <c r="M19" s="13"/>
      <c r="N19" s="9"/>
      <c r="O19" s="9"/>
      <c r="P19" s="10">
        <v>16</v>
      </c>
      <c r="Q19" s="8" t="s">
        <v>51</v>
      </c>
      <c r="R19" s="13">
        <v>1060</v>
      </c>
      <c r="S19" s="9">
        <f t="shared" si="3"/>
        <v>286200</v>
      </c>
    </row>
    <row r="20" spans="1:19" ht="18" customHeight="1" outlineLevel="2">
      <c r="A20" s="47">
        <v>17</v>
      </c>
      <c r="B20" s="48" t="s">
        <v>52</v>
      </c>
      <c r="C20" s="49">
        <v>453</v>
      </c>
      <c r="D20" s="50">
        <f t="shared" si="0"/>
        <v>122310</v>
      </c>
      <c r="E20" s="46"/>
      <c r="F20" s="10">
        <v>57</v>
      </c>
      <c r="G20" s="8" t="s">
        <v>50</v>
      </c>
      <c r="H20" s="13">
        <v>484</v>
      </c>
      <c r="I20" s="9">
        <f t="shared" si="1"/>
        <v>130680</v>
      </c>
      <c r="J20" s="20"/>
      <c r="K20" s="10"/>
      <c r="L20" s="8"/>
      <c r="M20" s="13"/>
      <c r="N20" s="9"/>
      <c r="O20" s="9"/>
      <c r="P20" s="10">
        <v>17</v>
      </c>
      <c r="Q20" s="8" t="s">
        <v>54</v>
      </c>
      <c r="R20" s="13">
        <v>482</v>
      </c>
      <c r="S20" s="9">
        <f t="shared" si="3"/>
        <v>130140</v>
      </c>
    </row>
    <row r="21" spans="1:19" ht="18" customHeight="1" outlineLevel="2">
      <c r="A21" s="7">
        <v>18</v>
      </c>
      <c r="B21" s="8" t="s">
        <v>8</v>
      </c>
      <c r="C21" s="13">
        <v>393</v>
      </c>
      <c r="D21" s="9">
        <f t="shared" si="0"/>
        <v>106110</v>
      </c>
      <c r="E21" s="20"/>
      <c r="F21" s="10">
        <v>58</v>
      </c>
      <c r="G21" s="8" t="s">
        <v>53</v>
      </c>
      <c r="H21" s="13">
        <v>623</v>
      </c>
      <c r="I21" s="9">
        <f t="shared" si="1"/>
        <v>168210</v>
      </c>
      <c r="J21" s="20"/>
      <c r="K21" s="10"/>
      <c r="L21" s="8"/>
      <c r="M21" s="13"/>
      <c r="N21" s="9"/>
      <c r="O21" s="9"/>
      <c r="P21" s="10">
        <v>18</v>
      </c>
      <c r="Q21" s="8" t="s">
        <v>56</v>
      </c>
      <c r="R21" s="13">
        <v>869</v>
      </c>
      <c r="S21" s="9">
        <f t="shared" si="3"/>
        <v>234630</v>
      </c>
    </row>
    <row r="22" spans="1:19" ht="18" customHeight="1" outlineLevel="2">
      <c r="A22" s="7">
        <v>19</v>
      </c>
      <c r="B22" s="8" t="s">
        <v>57</v>
      </c>
      <c r="C22" s="13">
        <v>496</v>
      </c>
      <c r="D22" s="9">
        <f t="shared" si="0"/>
        <v>133920</v>
      </c>
      <c r="E22" s="20"/>
      <c r="F22" s="10">
        <v>59</v>
      </c>
      <c r="G22" s="8" t="s">
        <v>55</v>
      </c>
      <c r="H22" s="13">
        <v>323</v>
      </c>
      <c r="I22" s="9">
        <f t="shared" si="1"/>
        <v>87210</v>
      </c>
      <c r="J22" s="20"/>
      <c r="K22" s="10"/>
      <c r="L22" s="8"/>
      <c r="M22" s="13"/>
      <c r="N22" s="9"/>
      <c r="O22" s="9"/>
      <c r="P22" s="10">
        <v>19</v>
      </c>
      <c r="Q22" s="8" t="s">
        <v>58</v>
      </c>
      <c r="R22" s="13">
        <v>324</v>
      </c>
      <c r="S22" s="9">
        <f t="shared" si="3"/>
        <v>87480</v>
      </c>
    </row>
    <row r="23" spans="1:19" ht="18" customHeight="1" outlineLevel="2">
      <c r="A23" s="7">
        <v>20</v>
      </c>
      <c r="B23" s="8" t="s">
        <v>59</v>
      </c>
      <c r="C23" s="13">
        <v>707</v>
      </c>
      <c r="D23" s="9">
        <f t="shared" si="0"/>
        <v>190890</v>
      </c>
      <c r="E23" s="20"/>
      <c r="F23" s="10">
        <v>60</v>
      </c>
      <c r="G23" s="8" t="s">
        <v>19</v>
      </c>
      <c r="H23" s="13">
        <v>341</v>
      </c>
      <c r="I23" s="9">
        <f t="shared" si="1"/>
        <v>92070</v>
      </c>
      <c r="J23" s="20"/>
      <c r="K23" s="10"/>
      <c r="L23" s="8"/>
      <c r="M23" s="13"/>
      <c r="N23" s="9"/>
      <c r="O23" s="9"/>
      <c r="P23" s="10">
        <v>20</v>
      </c>
      <c r="Q23" s="8" t="s">
        <v>61</v>
      </c>
      <c r="R23" s="13">
        <v>430</v>
      </c>
      <c r="S23" s="9">
        <f t="shared" si="3"/>
        <v>116100</v>
      </c>
    </row>
    <row r="24" spans="1:19" ht="18" customHeight="1" outlineLevel="2">
      <c r="A24" s="7">
        <v>21</v>
      </c>
      <c r="B24" s="8" t="s">
        <v>62</v>
      </c>
      <c r="C24" s="13">
        <v>415</v>
      </c>
      <c r="D24" s="9">
        <f t="shared" si="0"/>
        <v>112050</v>
      </c>
      <c r="E24" s="20"/>
      <c r="F24" s="10">
        <v>61</v>
      </c>
      <c r="G24" s="8" t="s">
        <v>60</v>
      </c>
      <c r="H24" s="13">
        <v>393</v>
      </c>
      <c r="I24" s="9">
        <f t="shared" si="1"/>
        <v>106110</v>
      </c>
      <c r="J24" s="20"/>
      <c r="K24" s="10"/>
      <c r="L24" s="8"/>
      <c r="M24" s="13"/>
      <c r="N24" s="9"/>
      <c r="O24" s="9"/>
      <c r="P24" s="10">
        <v>21</v>
      </c>
      <c r="Q24" s="8" t="s">
        <v>24</v>
      </c>
      <c r="R24" s="13">
        <v>453</v>
      </c>
      <c r="S24" s="9">
        <f t="shared" si="3"/>
        <v>122310</v>
      </c>
    </row>
    <row r="25" spans="1:19" ht="18" customHeight="1" outlineLevel="2">
      <c r="A25" s="7">
        <v>22</v>
      </c>
      <c r="B25" s="8" t="s">
        <v>64</v>
      </c>
      <c r="C25" s="13">
        <v>610</v>
      </c>
      <c r="D25" s="9">
        <f t="shared" si="0"/>
        <v>164700</v>
      </c>
      <c r="E25" s="20"/>
      <c r="F25" s="10">
        <v>62</v>
      </c>
      <c r="G25" s="8" t="s">
        <v>63</v>
      </c>
      <c r="H25" s="13">
        <v>271</v>
      </c>
      <c r="I25" s="9">
        <f t="shared" si="1"/>
        <v>73170</v>
      </c>
      <c r="J25" s="20"/>
      <c r="K25" s="10"/>
      <c r="L25" s="8"/>
      <c r="M25" s="13"/>
      <c r="N25" s="9"/>
      <c r="O25" s="9"/>
      <c r="P25" s="10">
        <v>22</v>
      </c>
      <c r="Q25" s="8" t="s">
        <v>18</v>
      </c>
      <c r="R25" s="13">
        <v>775</v>
      </c>
      <c r="S25" s="9">
        <f t="shared" si="3"/>
        <v>209250</v>
      </c>
    </row>
    <row r="26" spans="1:19" ht="18" customHeight="1" outlineLevel="2">
      <c r="A26" s="7">
        <v>23</v>
      </c>
      <c r="B26" s="8" t="s">
        <v>66</v>
      </c>
      <c r="C26" s="13">
        <v>515</v>
      </c>
      <c r="D26" s="9">
        <f t="shared" si="0"/>
        <v>139050</v>
      </c>
      <c r="E26" s="20"/>
      <c r="F26" s="10">
        <v>63</v>
      </c>
      <c r="G26" s="8" t="s">
        <v>65</v>
      </c>
      <c r="H26" s="13">
        <v>874</v>
      </c>
      <c r="I26" s="9">
        <f t="shared" si="1"/>
        <v>235980</v>
      </c>
      <c r="J26" s="20"/>
      <c r="K26" s="10"/>
      <c r="L26" s="8"/>
      <c r="M26" s="13"/>
      <c r="N26" s="9"/>
      <c r="O26" s="9"/>
      <c r="P26" s="10">
        <v>23</v>
      </c>
      <c r="Q26" s="8" t="s">
        <v>45</v>
      </c>
      <c r="R26" s="13">
        <v>372</v>
      </c>
      <c r="S26" s="9">
        <f t="shared" si="3"/>
        <v>100440</v>
      </c>
    </row>
    <row r="27" spans="1:19" ht="18" customHeight="1" outlineLevel="2">
      <c r="A27" s="7">
        <v>24</v>
      </c>
      <c r="B27" s="8" t="s">
        <v>68</v>
      </c>
      <c r="C27" s="13">
        <v>333</v>
      </c>
      <c r="D27" s="9">
        <f t="shared" si="0"/>
        <v>89910</v>
      </c>
      <c r="E27" s="20"/>
      <c r="F27" s="10">
        <v>64</v>
      </c>
      <c r="G27" s="8" t="s">
        <v>67</v>
      </c>
      <c r="H27" s="13">
        <v>455</v>
      </c>
      <c r="I27" s="9">
        <f t="shared" si="1"/>
        <v>122850</v>
      </c>
      <c r="J27" s="20"/>
      <c r="K27" s="10"/>
      <c r="L27" s="8"/>
      <c r="M27" s="13"/>
      <c r="N27" s="9"/>
      <c r="O27" s="9"/>
      <c r="P27" s="10">
        <v>24</v>
      </c>
      <c r="Q27" s="8" t="s">
        <v>39</v>
      </c>
      <c r="R27" s="13">
        <v>543</v>
      </c>
      <c r="S27" s="9">
        <f t="shared" si="3"/>
        <v>146610</v>
      </c>
    </row>
    <row r="28" spans="1:19" ht="18" customHeight="1" outlineLevel="2">
      <c r="A28" s="7">
        <v>25</v>
      </c>
      <c r="B28" s="8" t="s">
        <v>70</v>
      </c>
      <c r="C28" s="13">
        <v>381</v>
      </c>
      <c r="D28" s="9">
        <f t="shared" si="0"/>
        <v>102870</v>
      </c>
      <c r="E28" s="20"/>
      <c r="F28" s="10">
        <v>65</v>
      </c>
      <c r="G28" s="8" t="s">
        <v>69</v>
      </c>
      <c r="H28" s="13">
        <v>388</v>
      </c>
      <c r="I28" s="9">
        <f t="shared" si="1"/>
        <v>104760</v>
      </c>
      <c r="J28" s="20"/>
      <c r="K28" s="10"/>
      <c r="L28" s="8"/>
      <c r="M28" s="13"/>
      <c r="N28" s="9"/>
      <c r="O28" s="9"/>
      <c r="P28" s="10">
        <v>25</v>
      </c>
      <c r="Q28" s="8" t="s">
        <v>53</v>
      </c>
      <c r="R28" s="13">
        <v>462</v>
      </c>
      <c r="S28" s="9">
        <f t="shared" si="3"/>
        <v>124740</v>
      </c>
    </row>
    <row r="29" spans="1:19" ht="18" customHeight="1" outlineLevel="2">
      <c r="A29" s="7">
        <v>26</v>
      </c>
      <c r="B29" s="8" t="s">
        <v>72</v>
      </c>
      <c r="C29" s="13">
        <v>864</v>
      </c>
      <c r="D29" s="9">
        <f t="shared" si="0"/>
        <v>233280</v>
      </c>
      <c r="E29" s="20"/>
      <c r="F29" s="10">
        <v>66</v>
      </c>
      <c r="G29" s="8" t="s">
        <v>71</v>
      </c>
      <c r="H29" s="13">
        <v>492</v>
      </c>
      <c r="I29" s="9">
        <f t="shared" si="1"/>
        <v>132840</v>
      </c>
      <c r="J29" s="20"/>
      <c r="K29" s="10"/>
      <c r="L29" s="8"/>
      <c r="M29" s="13"/>
      <c r="N29" s="9"/>
      <c r="O29" s="9"/>
      <c r="P29" s="10">
        <v>26</v>
      </c>
      <c r="Q29" s="8" t="s">
        <v>66</v>
      </c>
      <c r="R29" s="13">
        <v>624</v>
      </c>
      <c r="S29" s="9">
        <f t="shared" si="3"/>
        <v>168480</v>
      </c>
    </row>
    <row r="30" spans="1:19" ht="18" customHeight="1" outlineLevel="2">
      <c r="A30" s="7">
        <v>27</v>
      </c>
      <c r="B30" s="8" t="s">
        <v>74</v>
      </c>
      <c r="C30" s="13">
        <v>483</v>
      </c>
      <c r="D30" s="9">
        <f t="shared" si="0"/>
        <v>130410</v>
      </c>
      <c r="E30" s="20"/>
      <c r="F30" s="10">
        <v>67</v>
      </c>
      <c r="G30" s="8" t="s">
        <v>73</v>
      </c>
      <c r="H30" s="13">
        <v>344</v>
      </c>
      <c r="I30" s="9">
        <f t="shared" si="1"/>
        <v>92880</v>
      </c>
      <c r="J30" s="20"/>
      <c r="K30" s="10"/>
      <c r="L30" s="8"/>
      <c r="M30" s="13"/>
      <c r="N30" s="9"/>
      <c r="O30" s="9"/>
      <c r="P30" s="10">
        <v>27</v>
      </c>
      <c r="Q30" s="8" t="s">
        <v>76</v>
      </c>
      <c r="R30" s="13">
        <v>350</v>
      </c>
      <c r="S30" s="9">
        <f t="shared" si="3"/>
        <v>94500</v>
      </c>
    </row>
    <row r="31" spans="1:19" ht="18" customHeight="1" outlineLevel="2">
      <c r="A31" s="7">
        <v>28</v>
      </c>
      <c r="B31" s="8" t="s">
        <v>77</v>
      </c>
      <c r="C31" s="13">
        <v>793</v>
      </c>
      <c r="D31" s="9">
        <f t="shared" si="0"/>
        <v>214110</v>
      </c>
      <c r="E31" s="20"/>
      <c r="F31" s="10">
        <v>68</v>
      </c>
      <c r="G31" s="8" t="s">
        <v>75</v>
      </c>
      <c r="H31" s="13">
        <v>486</v>
      </c>
      <c r="I31" s="9">
        <f t="shared" si="1"/>
        <v>131220</v>
      </c>
      <c r="J31" s="20"/>
      <c r="K31" s="10"/>
      <c r="L31" s="8"/>
      <c r="M31" s="13"/>
      <c r="N31" s="9"/>
      <c r="O31" s="9"/>
      <c r="P31" s="10">
        <v>28</v>
      </c>
      <c r="Q31" s="8" t="s">
        <v>79</v>
      </c>
      <c r="R31" s="13">
        <v>715</v>
      </c>
      <c r="S31" s="9">
        <f t="shared" si="3"/>
        <v>193050</v>
      </c>
    </row>
    <row r="32" spans="1:19" ht="18" customHeight="1" outlineLevel="2">
      <c r="A32" s="7">
        <v>29</v>
      </c>
      <c r="B32" s="8" t="s">
        <v>80</v>
      </c>
      <c r="C32" s="13">
        <v>113</v>
      </c>
      <c r="D32" s="9">
        <f t="shared" si="0"/>
        <v>30510</v>
      </c>
      <c r="E32" s="20"/>
      <c r="F32" s="10">
        <v>69</v>
      </c>
      <c r="G32" s="8" t="s">
        <v>78</v>
      </c>
      <c r="H32" s="13">
        <v>73</v>
      </c>
      <c r="I32" s="9">
        <f t="shared" si="1"/>
        <v>19710</v>
      </c>
      <c r="J32" s="20"/>
      <c r="K32" s="10"/>
      <c r="L32" s="8"/>
      <c r="M32" s="13"/>
      <c r="N32" s="9"/>
      <c r="O32" s="9"/>
      <c r="P32" s="10">
        <v>29</v>
      </c>
      <c r="Q32" s="8" t="s">
        <v>78</v>
      </c>
      <c r="R32" s="13">
        <v>52</v>
      </c>
      <c r="S32" s="9">
        <f t="shared" si="3"/>
        <v>14040</v>
      </c>
    </row>
    <row r="33" spans="1:19" ht="18" customHeight="1" outlineLevel="2">
      <c r="A33" s="7">
        <v>30</v>
      </c>
      <c r="B33" s="8" t="s">
        <v>82</v>
      </c>
      <c r="C33" s="13">
        <v>234</v>
      </c>
      <c r="D33" s="9">
        <f t="shared" si="0"/>
        <v>63180</v>
      </c>
      <c r="E33" s="20"/>
      <c r="F33" s="10">
        <v>70</v>
      </c>
      <c r="G33" s="8" t="s">
        <v>81</v>
      </c>
      <c r="H33" s="13">
        <v>146</v>
      </c>
      <c r="I33" s="9">
        <f t="shared" si="1"/>
        <v>39420</v>
      </c>
      <c r="J33" s="20"/>
      <c r="K33" s="10"/>
      <c r="L33" s="8"/>
      <c r="M33" s="13"/>
      <c r="N33" s="9"/>
      <c r="O33" s="9"/>
      <c r="P33" s="10">
        <v>30</v>
      </c>
      <c r="Q33" s="8" t="s">
        <v>81</v>
      </c>
      <c r="R33" s="13">
        <v>115</v>
      </c>
      <c r="S33" s="9">
        <f t="shared" si="3"/>
        <v>31050</v>
      </c>
    </row>
    <row r="34" spans="1:19" ht="18" customHeight="1" outlineLevel="2">
      <c r="A34" s="7">
        <v>31</v>
      </c>
      <c r="B34" s="8" t="s">
        <v>84</v>
      </c>
      <c r="C34" s="13">
        <v>643</v>
      </c>
      <c r="D34" s="9">
        <f t="shared" si="0"/>
        <v>173610</v>
      </c>
      <c r="E34" s="20"/>
      <c r="F34" s="10">
        <v>71</v>
      </c>
      <c r="G34" s="8" t="s">
        <v>83</v>
      </c>
      <c r="H34" s="13">
        <v>391</v>
      </c>
      <c r="I34" s="9">
        <f t="shared" si="1"/>
        <v>105570</v>
      </c>
      <c r="J34" s="20"/>
      <c r="K34" s="10"/>
      <c r="L34" s="8"/>
      <c r="M34" s="13"/>
      <c r="N34" s="9"/>
      <c r="O34" s="9"/>
      <c r="P34" s="10">
        <v>31</v>
      </c>
      <c r="Q34" s="8" t="s">
        <v>86</v>
      </c>
      <c r="R34" s="13">
        <v>333</v>
      </c>
      <c r="S34" s="9">
        <f t="shared" si="3"/>
        <v>89910</v>
      </c>
    </row>
    <row r="35" spans="1:19" ht="18" customHeight="1" outlineLevel="2">
      <c r="A35" s="7">
        <v>32</v>
      </c>
      <c r="B35" s="8" t="s">
        <v>87</v>
      </c>
      <c r="C35" s="13">
        <v>577</v>
      </c>
      <c r="D35" s="9">
        <f t="shared" si="0"/>
        <v>155790</v>
      </c>
      <c r="E35" s="20"/>
      <c r="F35" s="10">
        <v>72</v>
      </c>
      <c r="G35" s="8" t="s">
        <v>85</v>
      </c>
      <c r="H35" s="13">
        <v>95</v>
      </c>
      <c r="I35" s="9">
        <f t="shared" si="1"/>
        <v>25650</v>
      </c>
      <c r="J35" s="20"/>
      <c r="K35" s="10"/>
      <c r="L35" s="8"/>
      <c r="M35" s="13"/>
      <c r="N35" s="9"/>
      <c r="O35" s="9"/>
      <c r="P35" s="10">
        <v>32</v>
      </c>
      <c r="Q35" s="8" t="s">
        <v>89</v>
      </c>
      <c r="R35" s="13">
        <v>238</v>
      </c>
      <c r="S35" s="9">
        <f t="shared" si="3"/>
        <v>64260</v>
      </c>
    </row>
    <row r="36" spans="1:19" ht="18" customHeight="1" outlineLevel="2">
      <c r="A36" s="7">
        <v>33</v>
      </c>
      <c r="B36" s="8" t="s">
        <v>90</v>
      </c>
      <c r="C36" s="13">
        <v>471</v>
      </c>
      <c r="D36" s="9">
        <f t="shared" si="0"/>
        <v>127170</v>
      </c>
      <c r="E36" s="20"/>
      <c r="F36" s="10">
        <v>73</v>
      </c>
      <c r="G36" s="8" t="s">
        <v>88</v>
      </c>
      <c r="H36" s="13">
        <v>101</v>
      </c>
      <c r="I36" s="9">
        <f t="shared" si="1"/>
        <v>27270</v>
      </c>
      <c r="J36" s="20"/>
      <c r="K36" s="10"/>
      <c r="L36" s="8"/>
      <c r="M36" s="13"/>
      <c r="N36" s="9"/>
      <c r="O36" s="9"/>
      <c r="P36" s="10">
        <v>33</v>
      </c>
      <c r="Q36" s="8" t="s">
        <v>92</v>
      </c>
      <c r="R36" s="13">
        <v>926</v>
      </c>
      <c r="S36" s="9">
        <f t="shared" si="3"/>
        <v>250020</v>
      </c>
    </row>
    <row r="37" spans="1:19" ht="18" customHeight="1" outlineLevel="2">
      <c r="A37" s="7">
        <v>34</v>
      </c>
      <c r="B37" s="8" t="s">
        <v>93</v>
      </c>
      <c r="C37" s="13">
        <v>32</v>
      </c>
      <c r="D37" s="9">
        <f t="shared" si="0"/>
        <v>8640</v>
      </c>
      <c r="E37" s="20"/>
      <c r="F37" s="10">
        <v>74</v>
      </c>
      <c r="G37" s="8" t="s">
        <v>91</v>
      </c>
      <c r="H37" s="13">
        <v>34</v>
      </c>
      <c r="I37" s="9">
        <f t="shared" si="1"/>
        <v>9180</v>
      </c>
      <c r="J37" s="20"/>
      <c r="K37" s="10"/>
      <c r="L37" s="8"/>
      <c r="M37" s="13"/>
      <c r="N37" s="9"/>
      <c r="O37" s="9"/>
      <c r="P37" s="10">
        <v>34</v>
      </c>
      <c r="Q37" s="8" t="s">
        <v>72</v>
      </c>
      <c r="R37" s="13">
        <v>527</v>
      </c>
      <c r="S37" s="9">
        <f t="shared" si="3"/>
        <v>142290</v>
      </c>
    </row>
    <row r="38" spans="1:19" ht="18" customHeight="1" outlineLevel="2">
      <c r="A38" s="47">
        <v>35</v>
      </c>
      <c r="B38" s="48" t="s">
        <v>95</v>
      </c>
      <c r="C38" s="49">
        <v>39</v>
      </c>
      <c r="D38" s="50">
        <f t="shared" si="0"/>
        <v>10530</v>
      </c>
      <c r="E38" s="20"/>
      <c r="F38" s="10">
        <v>75</v>
      </c>
      <c r="G38" s="8" t="s">
        <v>94</v>
      </c>
      <c r="H38" s="13">
        <v>115</v>
      </c>
      <c r="I38" s="9">
        <f t="shared" si="1"/>
        <v>31050</v>
      </c>
      <c r="J38" s="20"/>
      <c r="K38" s="10"/>
      <c r="L38" s="8"/>
      <c r="M38" s="13"/>
      <c r="N38" s="9"/>
      <c r="O38" s="9"/>
      <c r="P38" s="10">
        <v>35</v>
      </c>
      <c r="Q38" s="8" t="s">
        <v>97</v>
      </c>
      <c r="R38" s="13">
        <v>500</v>
      </c>
      <c r="S38" s="9">
        <f t="shared" si="3"/>
        <v>135000</v>
      </c>
    </row>
    <row r="39" spans="1:19" ht="18" customHeight="1" outlineLevel="2">
      <c r="A39" s="7">
        <v>36</v>
      </c>
      <c r="B39" s="8" t="s">
        <v>98</v>
      </c>
      <c r="C39" s="13">
        <v>16</v>
      </c>
      <c r="D39" s="9">
        <f t="shared" si="0"/>
        <v>4320</v>
      </c>
      <c r="E39" s="20"/>
      <c r="F39" s="10">
        <v>76</v>
      </c>
      <c r="G39" s="8" t="s">
        <v>96</v>
      </c>
      <c r="H39" s="13">
        <v>122</v>
      </c>
      <c r="I39" s="9">
        <f t="shared" si="1"/>
        <v>32940</v>
      </c>
      <c r="J39" s="20"/>
      <c r="K39" s="10"/>
      <c r="L39" s="8"/>
      <c r="M39" s="13"/>
      <c r="N39" s="9"/>
      <c r="O39" s="9"/>
      <c r="P39" s="10">
        <v>36</v>
      </c>
      <c r="Q39" s="8" t="s">
        <v>100</v>
      </c>
      <c r="R39" s="13">
        <v>429</v>
      </c>
      <c r="S39" s="9">
        <f t="shared" si="3"/>
        <v>115830</v>
      </c>
    </row>
    <row r="40" spans="1:19" ht="18" customHeight="1" outlineLevel="2">
      <c r="A40" s="7">
        <v>37</v>
      </c>
      <c r="B40" s="8" t="s">
        <v>101</v>
      </c>
      <c r="C40" s="13">
        <v>288</v>
      </c>
      <c r="D40" s="9">
        <f t="shared" si="0"/>
        <v>77760</v>
      </c>
      <c r="E40" s="20"/>
      <c r="F40" s="10">
        <v>77</v>
      </c>
      <c r="G40" s="8" t="s">
        <v>99</v>
      </c>
      <c r="H40" s="13">
        <v>95</v>
      </c>
      <c r="I40" s="9">
        <f t="shared" si="1"/>
        <v>25650</v>
      </c>
      <c r="J40" s="20"/>
      <c r="K40" s="10"/>
      <c r="L40" s="8"/>
      <c r="M40" s="13"/>
      <c r="N40" s="9"/>
      <c r="O40" s="9"/>
      <c r="P40" s="10">
        <v>37</v>
      </c>
      <c r="Q40" s="8" t="s">
        <v>36</v>
      </c>
      <c r="R40" s="14">
        <v>539</v>
      </c>
      <c r="S40" s="9">
        <f t="shared" si="3"/>
        <v>145530</v>
      </c>
    </row>
    <row r="41" spans="1:19" ht="18" customHeight="1" outlineLevel="2">
      <c r="A41" s="7">
        <v>38</v>
      </c>
      <c r="B41" s="8" t="s">
        <v>102</v>
      </c>
      <c r="C41" s="15">
        <v>145</v>
      </c>
      <c r="D41" s="9">
        <f t="shared" si="0"/>
        <v>39150</v>
      </c>
      <c r="E41" s="20"/>
      <c r="F41" s="10">
        <v>78</v>
      </c>
      <c r="G41" s="8" t="s">
        <v>92</v>
      </c>
      <c r="H41" s="13">
        <v>739</v>
      </c>
      <c r="I41" s="9">
        <f t="shared" si="1"/>
        <v>199530</v>
      </c>
      <c r="J41" s="20"/>
      <c r="K41" s="10"/>
      <c r="L41" s="8"/>
      <c r="M41" s="13"/>
      <c r="N41" s="9"/>
      <c r="O41" s="9"/>
      <c r="P41" s="10">
        <v>38</v>
      </c>
      <c r="Q41" s="8" t="s">
        <v>104</v>
      </c>
      <c r="R41" s="13">
        <v>243</v>
      </c>
      <c r="S41" s="9">
        <f t="shared" si="3"/>
        <v>65610</v>
      </c>
    </row>
    <row r="42" spans="1:19" ht="18" customHeight="1" outlineLevel="2">
      <c r="A42" s="7">
        <v>39</v>
      </c>
      <c r="B42" s="8" t="s">
        <v>97</v>
      </c>
      <c r="C42" s="13">
        <v>959</v>
      </c>
      <c r="D42" s="9">
        <f t="shared" si="0"/>
        <v>258930</v>
      </c>
      <c r="E42" s="20"/>
      <c r="F42" s="10">
        <v>79</v>
      </c>
      <c r="G42" s="8" t="s">
        <v>103</v>
      </c>
      <c r="H42" s="13">
        <v>406</v>
      </c>
      <c r="I42" s="9">
        <f t="shared" si="1"/>
        <v>109620</v>
      </c>
      <c r="J42" s="20"/>
      <c r="K42" s="10"/>
      <c r="L42" s="8"/>
      <c r="M42" s="13"/>
      <c r="N42" s="9"/>
      <c r="O42" s="9"/>
      <c r="P42" s="10">
        <v>39</v>
      </c>
      <c r="Q42" s="30" t="s">
        <v>130</v>
      </c>
      <c r="R42" s="13">
        <v>530</v>
      </c>
      <c r="S42" s="9">
        <f t="shared" si="3"/>
        <v>143100</v>
      </c>
    </row>
    <row r="43" spans="1:19" ht="18" customHeight="1" outlineLevel="2">
      <c r="A43" s="7">
        <v>40</v>
      </c>
      <c r="B43" s="16" t="s">
        <v>51</v>
      </c>
      <c r="C43" s="14">
        <v>687</v>
      </c>
      <c r="D43" s="9">
        <f t="shared" si="0"/>
        <v>185490</v>
      </c>
      <c r="E43" s="21"/>
      <c r="F43" s="10">
        <v>80</v>
      </c>
      <c r="G43" s="8" t="s">
        <v>105</v>
      </c>
      <c r="H43" s="13">
        <v>361</v>
      </c>
      <c r="I43" s="9">
        <f t="shared" si="1"/>
        <v>97470</v>
      </c>
      <c r="J43" s="20"/>
      <c r="K43" s="10"/>
      <c r="L43" s="8"/>
      <c r="M43" s="13"/>
      <c r="N43" s="9"/>
      <c r="O43" s="9"/>
      <c r="P43" s="10">
        <v>40</v>
      </c>
      <c r="Q43" s="8" t="s">
        <v>123</v>
      </c>
      <c r="R43" s="13">
        <v>366</v>
      </c>
      <c r="S43" s="9">
        <f t="shared" si="3"/>
        <v>98820</v>
      </c>
    </row>
    <row r="44" spans="1:19" ht="18" customHeight="1" outlineLevel="2" thickBot="1">
      <c r="A44" s="7"/>
      <c r="B44" s="8"/>
      <c r="C44" s="13"/>
      <c r="D44" s="9"/>
      <c r="E44" s="20"/>
      <c r="F44" s="10"/>
      <c r="G44" s="8"/>
      <c r="H44" s="13"/>
      <c r="I44" s="9"/>
      <c r="J44" s="20"/>
      <c r="K44" s="10"/>
      <c r="L44" s="8"/>
      <c r="M44" s="14"/>
      <c r="N44" s="9"/>
      <c r="O44" s="9"/>
      <c r="P44" s="10">
        <v>41</v>
      </c>
      <c r="Q44" s="8" t="s">
        <v>124</v>
      </c>
      <c r="R44" s="13">
        <v>302</v>
      </c>
      <c r="S44" s="9">
        <f t="shared" si="3"/>
        <v>81540</v>
      </c>
    </row>
    <row r="45" spans="1:19" ht="18" customHeight="1" outlineLevel="2" thickBot="1">
      <c r="A45" s="29"/>
      <c r="B45" s="16"/>
      <c r="C45" s="14"/>
      <c r="D45" s="17"/>
      <c r="E45" s="21"/>
      <c r="F45" s="28"/>
      <c r="G45" s="16"/>
      <c r="H45" s="14"/>
      <c r="I45" s="17"/>
      <c r="J45" s="21"/>
      <c r="K45" s="410" t="s">
        <v>129</v>
      </c>
      <c r="L45" s="411"/>
      <c r="M45" s="32">
        <f>SUM(M4:M16)</f>
        <v>3244</v>
      </c>
      <c r="N45" s="18">
        <f>SUM(N4:N16)</f>
        <v>875880</v>
      </c>
      <c r="O45" s="21"/>
      <c r="P45" s="28">
        <v>42</v>
      </c>
      <c r="Q45" s="16" t="s">
        <v>125</v>
      </c>
      <c r="R45" s="14">
        <v>177</v>
      </c>
      <c r="S45" s="9">
        <f t="shared" si="3"/>
        <v>47790</v>
      </c>
    </row>
    <row r="46" spans="1:19" s="31" customFormat="1" ht="18" customHeight="1" outlineLevel="2" thickBot="1">
      <c r="A46" s="412" t="s">
        <v>129</v>
      </c>
      <c r="B46" s="413"/>
      <c r="C46" s="32">
        <f>SUM(C4:C45)</f>
        <v>15548</v>
      </c>
      <c r="D46" s="18">
        <f>SUM(D4:D45)</f>
        <v>4197960</v>
      </c>
      <c r="E46" s="18"/>
      <c r="F46" s="412" t="s">
        <v>129</v>
      </c>
      <c r="G46" s="414"/>
      <c r="H46" s="33">
        <f>SUM(H4:H45)</f>
        <v>16006</v>
      </c>
      <c r="I46" s="18">
        <f>SUM(I4:I45)</f>
        <v>4321620</v>
      </c>
      <c r="J46" s="18"/>
      <c r="K46" s="412" t="s">
        <v>109</v>
      </c>
      <c r="L46" s="413"/>
      <c r="M46" s="32">
        <f>SUM(C46,H46,M45)</f>
        <v>34798</v>
      </c>
      <c r="N46" s="18">
        <f>SUM(D46,I46,N45)</f>
        <v>9395460</v>
      </c>
      <c r="O46" s="18"/>
      <c r="P46" s="403" t="s">
        <v>108</v>
      </c>
      <c r="Q46" s="404"/>
      <c r="R46" s="36">
        <f>SUM(R4:R45)</f>
        <v>20110</v>
      </c>
      <c r="S46" s="4">
        <f>SUM(S4:S45)</f>
        <v>5429700</v>
      </c>
    </row>
    <row r="47" spans="1:19" s="31" customFormat="1" ht="26.25" customHeight="1" thickBot="1">
      <c r="A47" s="405" t="s">
        <v>143</v>
      </c>
      <c r="B47" s="406"/>
      <c r="C47" s="406"/>
      <c r="D47" s="406"/>
      <c r="E47" s="406"/>
      <c r="F47" s="406"/>
      <c r="G47" s="406"/>
      <c r="H47" s="406"/>
      <c r="I47" s="406"/>
      <c r="O47" s="407" t="s">
        <v>131</v>
      </c>
      <c r="P47" s="408"/>
      <c r="Q47" s="409"/>
      <c r="R47" s="34">
        <f>SUM(R46,M46)</f>
        <v>54908</v>
      </c>
      <c r="S47" s="35">
        <f>SUM(S46,N46)</f>
        <v>14825160</v>
      </c>
    </row>
    <row r="48" spans="3:17" ht="14.25">
      <c r="C48" s="37"/>
      <c r="Q48" s="3"/>
    </row>
    <row r="49" spans="3:17" ht="14.25">
      <c r="C49" s="37"/>
      <c r="Q49" s="3"/>
    </row>
    <row r="50" spans="3:17" ht="14.25">
      <c r="C50" s="37"/>
      <c r="Q50" s="3"/>
    </row>
    <row r="51" spans="3:17" ht="14.25">
      <c r="C51" s="37"/>
      <c r="Q51" s="3"/>
    </row>
    <row r="52" spans="3:17" ht="14.25">
      <c r="C52" s="37"/>
      <c r="Q52" s="3"/>
    </row>
    <row r="53" ht="14.25">
      <c r="Q53" s="3"/>
    </row>
    <row r="54" ht="14.25">
      <c r="Q54" s="3"/>
    </row>
    <row r="55" ht="14.25">
      <c r="Q55" s="3"/>
    </row>
    <row r="56" ht="14.25">
      <c r="Q56" s="3"/>
    </row>
    <row r="57" ht="14.25">
      <c r="Q57" s="3"/>
    </row>
    <row r="58" ht="14.25">
      <c r="Q58" s="3"/>
    </row>
    <row r="59" ht="14.25">
      <c r="Q59" s="3"/>
    </row>
    <row r="60" ht="14.25">
      <c r="Q60" s="3"/>
    </row>
    <row r="61" ht="14.25">
      <c r="Q61" s="3"/>
    </row>
  </sheetData>
  <sheetProtection/>
  <mergeCells count="12">
    <mergeCell ref="A46:B46"/>
    <mergeCell ref="F46:G46"/>
    <mergeCell ref="K46:L46"/>
    <mergeCell ref="P46:Q46"/>
    <mergeCell ref="A47:I47"/>
    <mergeCell ref="O47:Q47"/>
    <mergeCell ref="A1:S1"/>
    <mergeCell ref="A2:D2"/>
    <mergeCell ref="F2:I2"/>
    <mergeCell ref="K2:N2"/>
    <mergeCell ref="P2:S2"/>
    <mergeCell ref="K45:L45"/>
  </mergeCells>
  <printOptions/>
  <pageMargins left="0.787" right="0.787" top="0.984" bottom="0.984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61"/>
  <sheetViews>
    <sheetView zoomScalePageLayoutView="0" workbookViewId="0" topLeftCell="A37">
      <selection activeCell="I43" sqref="I43"/>
    </sheetView>
  </sheetViews>
  <sheetFormatPr defaultColWidth="9.00390625" defaultRowHeight="13.5" outlineLevelRow="2"/>
  <cols>
    <col min="1" max="1" width="2.625" style="2" customWidth="1"/>
    <col min="2" max="2" width="6.875" style="2" customWidth="1"/>
    <col min="3" max="3" width="5.625" style="2" customWidth="1"/>
    <col min="4" max="4" width="8.50390625" style="2" customWidth="1"/>
    <col min="5" max="5" width="1.00390625" style="2" customWidth="1"/>
    <col min="6" max="6" width="2.625" style="2" customWidth="1"/>
    <col min="7" max="7" width="6.875" style="2" customWidth="1"/>
    <col min="8" max="8" width="5.625" style="2" customWidth="1"/>
    <col min="9" max="9" width="8.50390625" style="2" customWidth="1"/>
    <col min="10" max="10" width="1.00390625" style="2" customWidth="1"/>
    <col min="11" max="11" width="2.625" style="2" customWidth="1"/>
    <col min="12" max="12" width="6.875" style="2" customWidth="1"/>
    <col min="13" max="13" width="5.625" style="2" customWidth="1"/>
    <col min="14" max="14" width="8.50390625" style="2" customWidth="1"/>
    <col min="15" max="15" width="1.00390625" style="2" customWidth="1"/>
    <col min="16" max="16" width="2.625" style="2" customWidth="1"/>
    <col min="17" max="17" width="6.875" style="2" customWidth="1"/>
    <col min="18" max="18" width="6.625" style="2" customWidth="1"/>
    <col min="19" max="19" width="8.875" style="2" customWidth="1"/>
    <col min="20" max="16384" width="9.00390625" style="2" customWidth="1"/>
  </cols>
  <sheetData>
    <row r="1" spans="1:19" s="1" customFormat="1" ht="39" customHeight="1">
      <c r="A1" s="415" t="s">
        <v>140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</row>
    <row r="2" spans="1:19" ht="17.25" customHeight="1">
      <c r="A2" s="395" t="s">
        <v>110</v>
      </c>
      <c r="B2" s="396"/>
      <c r="C2" s="396"/>
      <c r="D2" s="396"/>
      <c r="E2" s="19"/>
      <c r="F2" s="395" t="s">
        <v>0</v>
      </c>
      <c r="G2" s="396"/>
      <c r="H2" s="396"/>
      <c r="I2" s="396"/>
      <c r="J2" s="19"/>
      <c r="K2" s="395" t="s">
        <v>0</v>
      </c>
      <c r="L2" s="396"/>
      <c r="M2" s="396"/>
      <c r="N2" s="396"/>
      <c r="O2" s="19"/>
      <c r="P2" s="395" t="s">
        <v>1</v>
      </c>
      <c r="Q2" s="396"/>
      <c r="R2" s="396"/>
      <c r="S2" s="397"/>
    </row>
    <row r="3" spans="1:19" ht="18" customHeight="1">
      <c r="A3" s="44" t="s">
        <v>141</v>
      </c>
      <c r="B3" s="45" t="s">
        <v>2</v>
      </c>
      <c r="C3" s="41" t="s">
        <v>3</v>
      </c>
      <c r="D3" s="45" t="s">
        <v>4</v>
      </c>
      <c r="E3" s="45"/>
      <c r="F3" s="41" t="s">
        <v>141</v>
      </c>
      <c r="G3" s="45" t="s">
        <v>2</v>
      </c>
      <c r="H3" s="41" t="s">
        <v>3</v>
      </c>
      <c r="I3" s="45" t="s">
        <v>4</v>
      </c>
      <c r="J3" s="45"/>
      <c r="K3" s="41" t="s">
        <v>141</v>
      </c>
      <c r="L3" s="45" t="s">
        <v>2</v>
      </c>
      <c r="M3" s="41" t="s">
        <v>3</v>
      </c>
      <c r="N3" s="45" t="s">
        <v>4</v>
      </c>
      <c r="O3" s="45"/>
      <c r="P3" s="41" t="s">
        <v>141</v>
      </c>
      <c r="Q3" s="45" t="s">
        <v>2</v>
      </c>
      <c r="R3" s="41" t="s">
        <v>3</v>
      </c>
      <c r="S3" s="45" t="s">
        <v>4</v>
      </c>
    </row>
    <row r="4" spans="1:19" ht="18" customHeight="1" outlineLevel="2">
      <c r="A4" s="7">
        <v>1</v>
      </c>
      <c r="B4" s="8" t="s">
        <v>6</v>
      </c>
      <c r="C4" s="22">
        <v>296</v>
      </c>
      <c r="D4" s="9">
        <f>270*C4</f>
        <v>79920</v>
      </c>
      <c r="E4" s="20"/>
      <c r="F4" s="7">
        <v>41</v>
      </c>
      <c r="G4" s="8" t="s">
        <v>106</v>
      </c>
      <c r="H4" s="11">
        <v>171</v>
      </c>
      <c r="I4" s="9">
        <f>270*H4</f>
        <v>46170</v>
      </c>
      <c r="J4" s="20"/>
      <c r="K4" s="10">
        <v>81</v>
      </c>
      <c r="L4" s="8" t="s">
        <v>104</v>
      </c>
      <c r="M4" s="12">
        <v>384</v>
      </c>
      <c r="N4" s="9">
        <f>270*M4</f>
        <v>103680</v>
      </c>
      <c r="O4" s="9"/>
      <c r="P4" s="10">
        <v>1</v>
      </c>
      <c r="Q4" s="8" t="s">
        <v>8</v>
      </c>
      <c r="R4" s="12">
        <v>979</v>
      </c>
      <c r="S4" s="9">
        <f>270*R4</f>
        <v>264330</v>
      </c>
    </row>
    <row r="5" spans="1:19" ht="18" customHeight="1" outlineLevel="2">
      <c r="A5" s="7">
        <v>2</v>
      </c>
      <c r="B5" s="8" t="s">
        <v>9</v>
      </c>
      <c r="C5" s="13">
        <v>181</v>
      </c>
      <c r="D5" s="9">
        <f aca="true" t="shared" si="0" ref="D5:D43">270*C5</f>
        <v>48870</v>
      </c>
      <c r="E5" s="20"/>
      <c r="F5" s="7">
        <v>42</v>
      </c>
      <c r="G5" s="8" t="s">
        <v>7</v>
      </c>
      <c r="H5" s="11">
        <v>509</v>
      </c>
      <c r="I5" s="9">
        <f aca="true" t="shared" si="1" ref="I5:I43">270*H5</f>
        <v>137430</v>
      </c>
      <c r="J5" s="20"/>
      <c r="K5" s="10">
        <v>82</v>
      </c>
      <c r="L5" s="8" t="s">
        <v>112</v>
      </c>
      <c r="M5" s="13">
        <v>268</v>
      </c>
      <c r="N5" s="9">
        <f aca="true" t="shared" si="2" ref="N5:N16">270*M5</f>
        <v>72360</v>
      </c>
      <c r="O5" s="9"/>
      <c r="P5" s="10">
        <v>2</v>
      </c>
      <c r="Q5" s="8" t="s">
        <v>11</v>
      </c>
      <c r="R5" s="13">
        <v>569</v>
      </c>
      <c r="S5" s="9">
        <f aca="true" t="shared" si="3" ref="S5:S45">270*R5</f>
        <v>153630</v>
      </c>
    </row>
    <row r="6" spans="1:19" ht="18" customHeight="1" outlineLevel="2">
      <c r="A6" s="7">
        <v>3</v>
      </c>
      <c r="B6" s="8" t="s">
        <v>11</v>
      </c>
      <c r="C6" s="13">
        <v>361</v>
      </c>
      <c r="D6" s="9">
        <f t="shared" si="0"/>
        <v>97470</v>
      </c>
      <c r="E6" s="20"/>
      <c r="F6" s="7">
        <v>43</v>
      </c>
      <c r="G6" s="8" t="s">
        <v>10</v>
      </c>
      <c r="H6" s="11">
        <v>422</v>
      </c>
      <c r="I6" s="9">
        <f t="shared" si="1"/>
        <v>113940</v>
      </c>
      <c r="J6" s="20"/>
      <c r="K6" s="10">
        <v>83</v>
      </c>
      <c r="L6" s="8" t="s">
        <v>113</v>
      </c>
      <c r="M6" s="13">
        <v>396</v>
      </c>
      <c r="N6" s="9">
        <f t="shared" si="2"/>
        <v>106920</v>
      </c>
      <c r="O6" s="9"/>
      <c r="P6" s="10">
        <v>3</v>
      </c>
      <c r="Q6" s="8" t="s">
        <v>13</v>
      </c>
      <c r="R6" s="13">
        <v>319</v>
      </c>
      <c r="S6" s="9">
        <f t="shared" si="3"/>
        <v>86130</v>
      </c>
    </row>
    <row r="7" spans="1:19" ht="18" customHeight="1" outlineLevel="2">
      <c r="A7" s="7">
        <v>4</v>
      </c>
      <c r="B7" s="8" t="s">
        <v>14</v>
      </c>
      <c r="C7" s="13">
        <v>174</v>
      </c>
      <c r="D7" s="9">
        <f t="shared" si="0"/>
        <v>46980</v>
      </c>
      <c r="E7" s="20"/>
      <c r="F7" s="7">
        <v>44</v>
      </c>
      <c r="G7" s="8" t="s">
        <v>12</v>
      </c>
      <c r="H7" s="11">
        <v>478</v>
      </c>
      <c r="I7" s="9">
        <f t="shared" si="1"/>
        <v>129060</v>
      </c>
      <c r="J7" s="20"/>
      <c r="K7" s="10">
        <v>84</v>
      </c>
      <c r="L7" s="8" t="s">
        <v>114</v>
      </c>
      <c r="M7" s="13">
        <v>237</v>
      </c>
      <c r="N7" s="9">
        <f t="shared" si="2"/>
        <v>63990</v>
      </c>
      <c r="O7" s="9"/>
      <c r="P7" s="10">
        <v>4</v>
      </c>
      <c r="Q7" s="8" t="s">
        <v>16</v>
      </c>
      <c r="R7" s="13">
        <v>417</v>
      </c>
      <c r="S7" s="9">
        <f t="shared" si="3"/>
        <v>112590</v>
      </c>
    </row>
    <row r="8" spans="1:19" ht="18" customHeight="1" outlineLevel="2">
      <c r="A8" s="7">
        <v>5</v>
      </c>
      <c r="B8" s="8" t="s">
        <v>17</v>
      </c>
      <c r="C8" s="13">
        <v>120</v>
      </c>
      <c r="D8" s="9">
        <f t="shared" si="0"/>
        <v>32400</v>
      </c>
      <c r="E8" s="20"/>
      <c r="F8" s="7">
        <v>45</v>
      </c>
      <c r="G8" s="8" t="s">
        <v>15</v>
      </c>
      <c r="H8" s="11">
        <v>652</v>
      </c>
      <c r="I8" s="9">
        <f t="shared" si="1"/>
        <v>176040</v>
      </c>
      <c r="J8" s="20"/>
      <c r="K8" s="10">
        <v>85</v>
      </c>
      <c r="L8" s="8" t="s">
        <v>122</v>
      </c>
      <c r="M8" s="13">
        <v>271</v>
      </c>
      <c r="N8" s="9">
        <f t="shared" si="2"/>
        <v>73170</v>
      </c>
      <c r="O8" s="9"/>
      <c r="P8" s="10">
        <v>5</v>
      </c>
      <c r="Q8" s="8" t="s">
        <v>19</v>
      </c>
      <c r="R8" s="13">
        <v>397</v>
      </c>
      <c r="S8" s="9">
        <f t="shared" si="3"/>
        <v>107190</v>
      </c>
    </row>
    <row r="9" spans="1:19" ht="18" customHeight="1" outlineLevel="2">
      <c r="A9" s="7">
        <v>6</v>
      </c>
      <c r="B9" s="8" t="s">
        <v>20</v>
      </c>
      <c r="C9" s="13">
        <v>378</v>
      </c>
      <c r="D9" s="9">
        <f t="shared" si="0"/>
        <v>102060</v>
      </c>
      <c r="E9" s="20"/>
      <c r="F9" s="7">
        <v>46</v>
      </c>
      <c r="G9" s="8" t="s">
        <v>18</v>
      </c>
      <c r="H9" s="11">
        <v>637</v>
      </c>
      <c r="I9" s="9">
        <f t="shared" si="1"/>
        <v>171990</v>
      </c>
      <c r="J9" s="20"/>
      <c r="K9" s="10">
        <v>86</v>
      </c>
      <c r="L9" s="8" t="s">
        <v>115</v>
      </c>
      <c r="M9" s="13">
        <v>74</v>
      </c>
      <c r="N9" s="9">
        <f t="shared" si="2"/>
        <v>19980</v>
      </c>
      <c r="O9" s="9"/>
      <c r="P9" s="10">
        <v>6</v>
      </c>
      <c r="Q9" s="8" t="s">
        <v>22</v>
      </c>
      <c r="R9" s="13">
        <v>763</v>
      </c>
      <c r="S9" s="9">
        <f t="shared" si="3"/>
        <v>206010</v>
      </c>
    </row>
    <row r="10" spans="1:19" ht="18" customHeight="1" outlineLevel="2">
      <c r="A10" s="7">
        <v>7</v>
      </c>
      <c r="B10" s="8" t="s">
        <v>23</v>
      </c>
      <c r="C10" s="13">
        <v>236</v>
      </c>
      <c r="D10" s="9">
        <f t="shared" si="0"/>
        <v>63720</v>
      </c>
      <c r="E10" s="20"/>
      <c r="F10" s="7">
        <v>47</v>
      </c>
      <c r="G10" s="8" t="s">
        <v>21</v>
      </c>
      <c r="H10" s="11">
        <v>554</v>
      </c>
      <c r="I10" s="9">
        <f t="shared" si="1"/>
        <v>149580</v>
      </c>
      <c r="J10" s="20"/>
      <c r="K10" s="10">
        <v>87</v>
      </c>
      <c r="L10" s="8" t="s">
        <v>116</v>
      </c>
      <c r="M10" s="13">
        <v>97</v>
      </c>
      <c r="N10" s="9">
        <f t="shared" si="2"/>
        <v>26190</v>
      </c>
      <c r="O10" s="9"/>
      <c r="P10" s="10">
        <v>7</v>
      </c>
      <c r="Q10" s="8" t="s">
        <v>25</v>
      </c>
      <c r="R10" s="13">
        <v>569</v>
      </c>
      <c r="S10" s="9">
        <f t="shared" si="3"/>
        <v>153630</v>
      </c>
    </row>
    <row r="11" spans="1:19" ht="18" customHeight="1" outlineLevel="2">
      <c r="A11" s="7">
        <v>8</v>
      </c>
      <c r="B11" s="8" t="s">
        <v>26</v>
      </c>
      <c r="C11" s="13">
        <v>485</v>
      </c>
      <c r="D11" s="9">
        <f t="shared" si="0"/>
        <v>130950</v>
      </c>
      <c r="E11" s="20"/>
      <c r="F11" s="10">
        <v>48</v>
      </c>
      <c r="G11" s="8" t="s">
        <v>24</v>
      </c>
      <c r="H11" s="11">
        <v>360</v>
      </c>
      <c r="I11" s="9">
        <f t="shared" si="1"/>
        <v>97200</v>
      </c>
      <c r="J11" s="20"/>
      <c r="K11" s="10">
        <v>88</v>
      </c>
      <c r="L11" s="8" t="s">
        <v>117</v>
      </c>
      <c r="M11" s="13">
        <v>180</v>
      </c>
      <c r="N11" s="9">
        <f t="shared" si="2"/>
        <v>48600</v>
      </c>
      <c r="O11" s="9"/>
      <c r="P11" s="10">
        <v>8</v>
      </c>
      <c r="Q11" s="8" t="s">
        <v>28</v>
      </c>
      <c r="R11" s="13">
        <v>298</v>
      </c>
      <c r="S11" s="9">
        <f t="shared" si="3"/>
        <v>80460</v>
      </c>
    </row>
    <row r="12" spans="1:19" ht="18" customHeight="1" outlineLevel="2">
      <c r="A12" s="7">
        <v>9</v>
      </c>
      <c r="B12" s="8" t="s">
        <v>29</v>
      </c>
      <c r="C12" s="13">
        <v>403</v>
      </c>
      <c r="D12" s="9">
        <f t="shared" si="0"/>
        <v>108810</v>
      </c>
      <c r="E12" s="20"/>
      <c r="F12" s="10">
        <v>49</v>
      </c>
      <c r="G12" s="8" t="s">
        <v>27</v>
      </c>
      <c r="H12" s="11">
        <v>672</v>
      </c>
      <c r="I12" s="9">
        <f t="shared" si="1"/>
        <v>181440</v>
      </c>
      <c r="J12" s="20"/>
      <c r="K12" s="10">
        <v>89</v>
      </c>
      <c r="L12" s="8" t="s">
        <v>118</v>
      </c>
      <c r="M12" s="13">
        <v>285</v>
      </c>
      <c r="N12" s="9">
        <f t="shared" si="2"/>
        <v>76950</v>
      </c>
      <c r="O12" s="9"/>
      <c r="P12" s="10">
        <v>9</v>
      </c>
      <c r="Q12" s="8" t="s">
        <v>31</v>
      </c>
      <c r="R12" s="13">
        <v>301</v>
      </c>
      <c r="S12" s="9">
        <f t="shared" si="3"/>
        <v>81270</v>
      </c>
    </row>
    <row r="13" spans="1:19" ht="18" customHeight="1" outlineLevel="2">
      <c r="A13" s="7">
        <v>10</v>
      </c>
      <c r="B13" s="8" t="s">
        <v>32</v>
      </c>
      <c r="C13" s="13">
        <v>390</v>
      </c>
      <c r="D13" s="9">
        <f t="shared" si="0"/>
        <v>105300</v>
      </c>
      <c r="E13" s="20"/>
      <c r="F13" s="10">
        <v>50</v>
      </c>
      <c r="G13" s="8" t="s">
        <v>30</v>
      </c>
      <c r="H13" s="11">
        <v>720</v>
      </c>
      <c r="I13" s="9">
        <f t="shared" si="1"/>
        <v>194400</v>
      </c>
      <c r="J13" s="20"/>
      <c r="K13" s="10">
        <v>90</v>
      </c>
      <c r="L13" s="8" t="s">
        <v>119</v>
      </c>
      <c r="M13" s="13">
        <v>172</v>
      </c>
      <c r="N13" s="9">
        <f t="shared" si="2"/>
        <v>46440</v>
      </c>
      <c r="O13" s="9"/>
      <c r="P13" s="10">
        <v>10</v>
      </c>
      <c r="Q13" s="8" t="s">
        <v>34</v>
      </c>
      <c r="R13" s="13">
        <v>394</v>
      </c>
      <c r="S13" s="9">
        <f t="shared" si="3"/>
        <v>106380</v>
      </c>
    </row>
    <row r="14" spans="1:19" ht="18" customHeight="1" outlineLevel="2">
      <c r="A14" s="7">
        <v>11</v>
      </c>
      <c r="B14" s="8" t="s">
        <v>35</v>
      </c>
      <c r="C14" s="13">
        <v>84</v>
      </c>
      <c r="D14" s="9">
        <f t="shared" si="0"/>
        <v>22680</v>
      </c>
      <c r="E14" s="20"/>
      <c r="F14" s="10">
        <v>51</v>
      </c>
      <c r="G14" s="8" t="s">
        <v>33</v>
      </c>
      <c r="H14" s="11">
        <v>405</v>
      </c>
      <c r="I14" s="9">
        <f t="shared" si="1"/>
        <v>109350</v>
      </c>
      <c r="J14" s="20"/>
      <c r="K14" s="10">
        <v>91</v>
      </c>
      <c r="L14" s="8" t="s">
        <v>120</v>
      </c>
      <c r="M14" s="13">
        <v>150</v>
      </c>
      <c r="N14" s="9">
        <f t="shared" si="2"/>
        <v>40500</v>
      </c>
      <c r="O14" s="9"/>
      <c r="P14" s="10">
        <v>11</v>
      </c>
      <c r="Q14" s="8" t="s">
        <v>37</v>
      </c>
      <c r="R14" s="13">
        <v>186</v>
      </c>
      <c r="S14" s="9">
        <f t="shared" si="3"/>
        <v>50220</v>
      </c>
    </row>
    <row r="15" spans="1:19" ht="18" customHeight="1" outlineLevel="2">
      <c r="A15" s="7">
        <v>12</v>
      </c>
      <c r="B15" s="8" t="s">
        <v>38</v>
      </c>
      <c r="C15" s="13">
        <v>474</v>
      </c>
      <c r="D15" s="9">
        <f t="shared" si="0"/>
        <v>127980</v>
      </c>
      <c r="E15" s="20"/>
      <c r="F15" s="10">
        <v>52</v>
      </c>
      <c r="G15" s="8" t="s">
        <v>36</v>
      </c>
      <c r="H15" s="11">
        <v>430</v>
      </c>
      <c r="I15" s="9">
        <f t="shared" si="1"/>
        <v>116100</v>
      </c>
      <c r="J15" s="20"/>
      <c r="K15" s="10">
        <v>92</v>
      </c>
      <c r="L15" s="8" t="s">
        <v>121</v>
      </c>
      <c r="M15" s="13">
        <v>104</v>
      </c>
      <c r="N15" s="9">
        <f t="shared" si="2"/>
        <v>28080</v>
      </c>
      <c r="O15" s="9"/>
      <c r="P15" s="10">
        <v>12</v>
      </c>
      <c r="Q15" s="8" t="s">
        <v>40</v>
      </c>
      <c r="R15" s="13">
        <v>467</v>
      </c>
      <c r="S15" s="9">
        <f t="shared" si="3"/>
        <v>126090</v>
      </c>
    </row>
    <row r="16" spans="1:19" ht="18" customHeight="1" outlineLevel="2">
      <c r="A16" s="7">
        <v>13</v>
      </c>
      <c r="B16" s="8" t="s">
        <v>41</v>
      </c>
      <c r="C16" s="13">
        <v>116</v>
      </c>
      <c r="D16" s="9">
        <f t="shared" si="0"/>
        <v>31320</v>
      </c>
      <c r="E16" s="20"/>
      <c r="F16" s="10">
        <v>53</v>
      </c>
      <c r="G16" s="8" t="s">
        <v>39</v>
      </c>
      <c r="H16" s="13">
        <v>484</v>
      </c>
      <c r="I16" s="9">
        <f t="shared" si="1"/>
        <v>130680</v>
      </c>
      <c r="J16" s="20"/>
      <c r="K16" s="10">
        <v>93</v>
      </c>
      <c r="L16" s="8" t="s">
        <v>107</v>
      </c>
      <c r="M16" s="13">
        <v>628</v>
      </c>
      <c r="N16" s="9">
        <f t="shared" si="2"/>
        <v>169560</v>
      </c>
      <c r="O16" s="9"/>
      <c r="P16" s="10">
        <v>13</v>
      </c>
      <c r="Q16" s="8" t="s">
        <v>43</v>
      </c>
      <c r="R16" s="13">
        <v>914</v>
      </c>
      <c r="S16" s="9">
        <f t="shared" si="3"/>
        <v>246780</v>
      </c>
    </row>
    <row r="17" spans="1:19" ht="18" customHeight="1" outlineLevel="2">
      <c r="A17" s="7">
        <v>14</v>
      </c>
      <c r="B17" s="8" t="s">
        <v>44</v>
      </c>
      <c r="C17" s="13">
        <v>191</v>
      </c>
      <c r="D17" s="9">
        <f t="shared" si="0"/>
        <v>51570</v>
      </c>
      <c r="E17" s="20"/>
      <c r="F17" s="10">
        <v>54</v>
      </c>
      <c r="G17" s="8" t="s">
        <v>42</v>
      </c>
      <c r="H17" s="13">
        <v>479</v>
      </c>
      <c r="I17" s="9">
        <f t="shared" si="1"/>
        <v>129330</v>
      </c>
      <c r="J17" s="20"/>
      <c r="K17" s="10"/>
      <c r="L17" s="8"/>
      <c r="M17" s="13"/>
      <c r="N17" s="9"/>
      <c r="O17" s="9"/>
      <c r="P17" s="10">
        <v>14</v>
      </c>
      <c r="Q17" s="8" t="s">
        <v>46</v>
      </c>
      <c r="R17" s="13">
        <v>570</v>
      </c>
      <c r="S17" s="9">
        <f t="shared" si="3"/>
        <v>153900</v>
      </c>
    </row>
    <row r="18" spans="1:19" ht="18" customHeight="1" outlineLevel="2">
      <c r="A18" s="7">
        <v>15</v>
      </c>
      <c r="B18" s="8" t="s">
        <v>47</v>
      </c>
      <c r="C18" s="13">
        <v>638</v>
      </c>
      <c r="D18" s="9">
        <f t="shared" si="0"/>
        <v>172260</v>
      </c>
      <c r="E18" s="20"/>
      <c r="F18" s="10">
        <v>55</v>
      </c>
      <c r="G18" s="8" t="s">
        <v>45</v>
      </c>
      <c r="H18" s="13">
        <v>375</v>
      </c>
      <c r="I18" s="9">
        <f t="shared" si="1"/>
        <v>101250</v>
      </c>
      <c r="J18" s="20"/>
      <c r="K18" s="10"/>
      <c r="L18" s="8"/>
      <c r="M18" s="13"/>
      <c r="N18" s="9"/>
      <c r="O18" s="9"/>
      <c r="P18" s="10">
        <v>15</v>
      </c>
      <c r="Q18" s="8" t="s">
        <v>47</v>
      </c>
      <c r="R18" s="13">
        <v>257</v>
      </c>
      <c r="S18" s="9">
        <f t="shared" si="3"/>
        <v>69390</v>
      </c>
    </row>
    <row r="19" spans="1:19" ht="18" customHeight="1" outlineLevel="2">
      <c r="A19" s="7">
        <v>16</v>
      </c>
      <c r="B19" s="8" t="s">
        <v>49</v>
      </c>
      <c r="C19" s="13">
        <v>372</v>
      </c>
      <c r="D19" s="9">
        <f t="shared" si="0"/>
        <v>100440</v>
      </c>
      <c r="E19" s="20"/>
      <c r="F19" s="10">
        <v>56</v>
      </c>
      <c r="G19" s="8" t="s">
        <v>48</v>
      </c>
      <c r="H19" s="13">
        <v>545</v>
      </c>
      <c r="I19" s="9">
        <f t="shared" si="1"/>
        <v>147150</v>
      </c>
      <c r="J19" s="20"/>
      <c r="K19" s="10"/>
      <c r="L19" s="8"/>
      <c r="M19" s="13"/>
      <c r="N19" s="9"/>
      <c r="O19" s="9"/>
      <c r="P19" s="10">
        <v>16</v>
      </c>
      <c r="Q19" s="8" t="s">
        <v>51</v>
      </c>
      <c r="R19" s="13">
        <v>1060</v>
      </c>
      <c r="S19" s="9">
        <f t="shared" si="3"/>
        <v>286200</v>
      </c>
    </row>
    <row r="20" spans="1:19" ht="18" customHeight="1" outlineLevel="2">
      <c r="A20" s="7">
        <v>17</v>
      </c>
      <c r="B20" s="8" t="s">
        <v>52</v>
      </c>
      <c r="C20" s="13">
        <v>453</v>
      </c>
      <c r="D20" s="9">
        <f t="shared" si="0"/>
        <v>122310</v>
      </c>
      <c r="E20" s="20"/>
      <c r="F20" s="10">
        <v>57</v>
      </c>
      <c r="G20" s="8" t="s">
        <v>50</v>
      </c>
      <c r="H20" s="13">
        <v>484</v>
      </c>
      <c r="I20" s="9">
        <f t="shared" si="1"/>
        <v>130680</v>
      </c>
      <c r="J20" s="20"/>
      <c r="K20" s="10"/>
      <c r="L20" s="8"/>
      <c r="M20" s="13"/>
      <c r="N20" s="9"/>
      <c r="O20" s="9"/>
      <c r="P20" s="10">
        <v>17</v>
      </c>
      <c r="Q20" s="8" t="s">
        <v>54</v>
      </c>
      <c r="R20" s="13">
        <v>482</v>
      </c>
      <c r="S20" s="9">
        <f t="shared" si="3"/>
        <v>130140</v>
      </c>
    </row>
    <row r="21" spans="1:19" ht="18" customHeight="1" outlineLevel="2">
      <c r="A21" s="7">
        <v>18</v>
      </c>
      <c r="B21" s="8" t="s">
        <v>8</v>
      </c>
      <c r="C21" s="13">
        <v>394</v>
      </c>
      <c r="D21" s="9">
        <f t="shared" si="0"/>
        <v>106380</v>
      </c>
      <c r="E21" s="20"/>
      <c r="F21" s="10">
        <v>58</v>
      </c>
      <c r="G21" s="8" t="s">
        <v>53</v>
      </c>
      <c r="H21" s="13">
        <v>620</v>
      </c>
      <c r="I21" s="9">
        <f t="shared" si="1"/>
        <v>167400</v>
      </c>
      <c r="J21" s="20"/>
      <c r="K21" s="10"/>
      <c r="L21" s="8"/>
      <c r="M21" s="13"/>
      <c r="N21" s="9"/>
      <c r="O21" s="9"/>
      <c r="P21" s="10">
        <v>18</v>
      </c>
      <c r="Q21" s="8" t="s">
        <v>56</v>
      </c>
      <c r="R21" s="13">
        <v>880</v>
      </c>
      <c r="S21" s="9">
        <f t="shared" si="3"/>
        <v>237600</v>
      </c>
    </row>
    <row r="22" spans="1:19" ht="18" customHeight="1" outlineLevel="2">
      <c r="A22" s="7">
        <v>19</v>
      </c>
      <c r="B22" s="8" t="s">
        <v>57</v>
      </c>
      <c r="C22" s="13">
        <v>496</v>
      </c>
      <c r="D22" s="9">
        <f t="shared" si="0"/>
        <v>133920</v>
      </c>
      <c r="E22" s="20"/>
      <c r="F22" s="10">
        <v>59</v>
      </c>
      <c r="G22" s="8" t="s">
        <v>55</v>
      </c>
      <c r="H22" s="13">
        <v>327</v>
      </c>
      <c r="I22" s="9">
        <f t="shared" si="1"/>
        <v>88290</v>
      </c>
      <c r="J22" s="20"/>
      <c r="K22" s="10"/>
      <c r="L22" s="8"/>
      <c r="M22" s="13"/>
      <c r="N22" s="9"/>
      <c r="O22" s="9"/>
      <c r="P22" s="10">
        <v>19</v>
      </c>
      <c r="Q22" s="8" t="s">
        <v>58</v>
      </c>
      <c r="R22" s="13">
        <v>324</v>
      </c>
      <c r="S22" s="9">
        <f t="shared" si="3"/>
        <v>87480</v>
      </c>
    </row>
    <row r="23" spans="1:19" ht="18" customHeight="1" outlineLevel="2">
      <c r="A23" s="7">
        <v>20</v>
      </c>
      <c r="B23" s="8" t="s">
        <v>59</v>
      </c>
      <c r="C23" s="13">
        <v>710</v>
      </c>
      <c r="D23" s="9">
        <f t="shared" si="0"/>
        <v>191700</v>
      </c>
      <c r="E23" s="20"/>
      <c r="F23" s="10">
        <v>60</v>
      </c>
      <c r="G23" s="8" t="s">
        <v>19</v>
      </c>
      <c r="H23" s="13">
        <v>349</v>
      </c>
      <c r="I23" s="9">
        <f t="shared" si="1"/>
        <v>94230</v>
      </c>
      <c r="J23" s="20"/>
      <c r="K23" s="10"/>
      <c r="L23" s="8"/>
      <c r="M23" s="13"/>
      <c r="N23" s="9"/>
      <c r="O23" s="9"/>
      <c r="P23" s="10">
        <v>20</v>
      </c>
      <c r="Q23" s="8" t="s">
        <v>61</v>
      </c>
      <c r="R23" s="13">
        <v>430</v>
      </c>
      <c r="S23" s="9">
        <f t="shared" si="3"/>
        <v>116100</v>
      </c>
    </row>
    <row r="24" spans="1:19" ht="18" customHeight="1" outlineLevel="2">
      <c r="A24" s="7">
        <v>21</v>
      </c>
      <c r="B24" s="8" t="s">
        <v>62</v>
      </c>
      <c r="C24" s="13">
        <v>415</v>
      </c>
      <c r="D24" s="9">
        <f t="shared" si="0"/>
        <v>112050</v>
      </c>
      <c r="E24" s="20"/>
      <c r="F24" s="10">
        <v>61</v>
      </c>
      <c r="G24" s="8" t="s">
        <v>60</v>
      </c>
      <c r="H24" s="13">
        <v>392</v>
      </c>
      <c r="I24" s="9">
        <f t="shared" si="1"/>
        <v>105840</v>
      </c>
      <c r="J24" s="20"/>
      <c r="K24" s="10"/>
      <c r="L24" s="8"/>
      <c r="M24" s="13"/>
      <c r="N24" s="9"/>
      <c r="O24" s="9"/>
      <c r="P24" s="10">
        <v>21</v>
      </c>
      <c r="Q24" s="8" t="s">
        <v>24</v>
      </c>
      <c r="R24" s="13">
        <v>453</v>
      </c>
      <c r="S24" s="9">
        <f t="shared" si="3"/>
        <v>122310</v>
      </c>
    </row>
    <row r="25" spans="1:19" ht="18" customHeight="1" outlineLevel="2">
      <c r="A25" s="7">
        <v>22</v>
      </c>
      <c r="B25" s="8" t="s">
        <v>64</v>
      </c>
      <c r="C25" s="13">
        <v>610</v>
      </c>
      <c r="D25" s="9">
        <f t="shared" si="0"/>
        <v>164700</v>
      </c>
      <c r="E25" s="20"/>
      <c r="F25" s="10">
        <v>62</v>
      </c>
      <c r="G25" s="8" t="s">
        <v>63</v>
      </c>
      <c r="H25" s="13">
        <v>271</v>
      </c>
      <c r="I25" s="9">
        <f t="shared" si="1"/>
        <v>73170</v>
      </c>
      <c r="J25" s="20"/>
      <c r="K25" s="10"/>
      <c r="L25" s="8"/>
      <c r="M25" s="13"/>
      <c r="N25" s="9"/>
      <c r="O25" s="9"/>
      <c r="P25" s="10">
        <v>22</v>
      </c>
      <c r="Q25" s="8" t="s">
        <v>18</v>
      </c>
      <c r="R25" s="13">
        <v>780</v>
      </c>
      <c r="S25" s="9">
        <f t="shared" si="3"/>
        <v>210600</v>
      </c>
    </row>
    <row r="26" spans="1:19" ht="18" customHeight="1" outlineLevel="2">
      <c r="A26" s="7">
        <v>23</v>
      </c>
      <c r="B26" s="8" t="s">
        <v>66</v>
      </c>
      <c r="C26" s="13">
        <v>519</v>
      </c>
      <c r="D26" s="9">
        <f t="shared" si="0"/>
        <v>140130</v>
      </c>
      <c r="E26" s="20"/>
      <c r="F26" s="10">
        <v>63</v>
      </c>
      <c r="G26" s="8" t="s">
        <v>65</v>
      </c>
      <c r="H26" s="13">
        <v>875</v>
      </c>
      <c r="I26" s="9">
        <f t="shared" si="1"/>
        <v>236250</v>
      </c>
      <c r="J26" s="20"/>
      <c r="K26" s="10"/>
      <c r="L26" s="8"/>
      <c r="M26" s="13"/>
      <c r="N26" s="9"/>
      <c r="O26" s="9"/>
      <c r="P26" s="10">
        <v>23</v>
      </c>
      <c r="Q26" s="8" t="s">
        <v>45</v>
      </c>
      <c r="R26" s="13">
        <v>372</v>
      </c>
      <c r="S26" s="9">
        <f t="shared" si="3"/>
        <v>100440</v>
      </c>
    </row>
    <row r="27" spans="1:19" ht="18" customHeight="1" outlineLevel="2">
      <c r="A27" s="7">
        <v>24</v>
      </c>
      <c r="B27" s="8" t="s">
        <v>68</v>
      </c>
      <c r="C27" s="13">
        <v>333</v>
      </c>
      <c r="D27" s="9">
        <f t="shared" si="0"/>
        <v>89910</v>
      </c>
      <c r="E27" s="20"/>
      <c r="F27" s="10">
        <v>64</v>
      </c>
      <c r="G27" s="8" t="s">
        <v>67</v>
      </c>
      <c r="H27" s="13">
        <v>462</v>
      </c>
      <c r="I27" s="9">
        <f t="shared" si="1"/>
        <v>124740</v>
      </c>
      <c r="J27" s="20"/>
      <c r="K27" s="10"/>
      <c r="L27" s="8"/>
      <c r="M27" s="13"/>
      <c r="N27" s="9"/>
      <c r="O27" s="9"/>
      <c r="P27" s="10">
        <v>24</v>
      </c>
      <c r="Q27" s="8" t="s">
        <v>39</v>
      </c>
      <c r="R27" s="13">
        <v>544</v>
      </c>
      <c r="S27" s="9">
        <f t="shared" si="3"/>
        <v>146880</v>
      </c>
    </row>
    <row r="28" spans="1:19" ht="18" customHeight="1" outlineLevel="2">
      <c r="A28" s="7">
        <v>25</v>
      </c>
      <c r="B28" s="8" t="s">
        <v>70</v>
      </c>
      <c r="C28" s="13">
        <v>380</v>
      </c>
      <c r="D28" s="9">
        <f t="shared" si="0"/>
        <v>102600</v>
      </c>
      <c r="E28" s="20"/>
      <c r="F28" s="10">
        <v>65</v>
      </c>
      <c r="G28" s="8" t="s">
        <v>69</v>
      </c>
      <c r="H28" s="13">
        <v>395</v>
      </c>
      <c r="I28" s="9">
        <f t="shared" si="1"/>
        <v>106650</v>
      </c>
      <c r="J28" s="20"/>
      <c r="K28" s="10"/>
      <c r="L28" s="8"/>
      <c r="M28" s="13"/>
      <c r="N28" s="9"/>
      <c r="O28" s="9"/>
      <c r="P28" s="10">
        <v>25</v>
      </c>
      <c r="Q28" s="8" t="s">
        <v>53</v>
      </c>
      <c r="R28" s="13">
        <v>466</v>
      </c>
      <c r="S28" s="9">
        <f t="shared" si="3"/>
        <v>125820</v>
      </c>
    </row>
    <row r="29" spans="1:19" ht="18" customHeight="1" outlineLevel="2">
      <c r="A29" s="7">
        <v>26</v>
      </c>
      <c r="B29" s="8" t="s">
        <v>72</v>
      </c>
      <c r="C29" s="13">
        <v>888</v>
      </c>
      <c r="D29" s="9">
        <f t="shared" si="0"/>
        <v>239760</v>
      </c>
      <c r="E29" s="20"/>
      <c r="F29" s="10">
        <v>66</v>
      </c>
      <c r="G29" s="8" t="s">
        <v>71</v>
      </c>
      <c r="H29" s="13">
        <v>493</v>
      </c>
      <c r="I29" s="9">
        <f t="shared" si="1"/>
        <v>133110</v>
      </c>
      <c r="J29" s="20"/>
      <c r="K29" s="10"/>
      <c r="L29" s="8"/>
      <c r="M29" s="13"/>
      <c r="N29" s="9"/>
      <c r="O29" s="9"/>
      <c r="P29" s="10">
        <v>26</v>
      </c>
      <c r="Q29" s="8" t="s">
        <v>66</v>
      </c>
      <c r="R29" s="13">
        <v>625</v>
      </c>
      <c r="S29" s="9">
        <f t="shared" si="3"/>
        <v>168750</v>
      </c>
    </row>
    <row r="30" spans="1:19" ht="18" customHeight="1" outlineLevel="2">
      <c r="A30" s="7">
        <v>27</v>
      </c>
      <c r="B30" s="8" t="s">
        <v>74</v>
      </c>
      <c r="C30" s="13">
        <v>483</v>
      </c>
      <c r="D30" s="9">
        <f t="shared" si="0"/>
        <v>130410</v>
      </c>
      <c r="E30" s="20"/>
      <c r="F30" s="10">
        <v>67</v>
      </c>
      <c r="G30" s="8" t="s">
        <v>73</v>
      </c>
      <c r="H30" s="13">
        <v>344</v>
      </c>
      <c r="I30" s="9">
        <f t="shared" si="1"/>
        <v>92880</v>
      </c>
      <c r="J30" s="20"/>
      <c r="K30" s="10"/>
      <c r="L30" s="8"/>
      <c r="M30" s="13"/>
      <c r="N30" s="9"/>
      <c r="O30" s="9"/>
      <c r="P30" s="10">
        <v>27</v>
      </c>
      <c r="Q30" s="8" t="s">
        <v>76</v>
      </c>
      <c r="R30" s="13">
        <v>350</v>
      </c>
      <c r="S30" s="9">
        <f t="shared" si="3"/>
        <v>94500</v>
      </c>
    </row>
    <row r="31" spans="1:19" ht="18" customHeight="1" outlineLevel="2">
      <c r="A31" s="7">
        <v>28</v>
      </c>
      <c r="B31" s="8" t="s">
        <v>77</v>
      </c>
      <c r="C31" s="13">
        <v>793</v>
      </c>
      <c r="D31" s="9">
        <f t="shared" si="0"/>
        <v>214110</v>
      </c>
      <c r="E31" s="20"/>
      <c r="F31" s="10">
        <v>68</v>
      </c>
      <c r="G31" s="8" t="s">
        <v>75</v>
      </c>
      <c r="H31" s="13">
        <v>482</v>
      </c>
      <c r="I31" s="9">
        <f t="shared" si="1"/>
        <v>130140</v>
      </c>
      <c r="J31" s="20"/>
      <c r="K31" s="10"/>
      <c r="L31" s="8"/>
      <c r="M31" s="13"/>
      <c r="N31" s="9"/>
      <c r="O31" s="9"/>
      <c r="P31" s="10">
        <v>28</v>
      </c>
      <c r="Q31" s="8" t="s">
        <v>79</v>
      </c>
      <c r="R31" s="13">
        <v>716</v>
      </c>
      <c r="S31" s="9">
        <f t="shared" si="3"/>
        <v>193320</v>
      </c>
    </row>
    <row r="32" spans="1:19" ht="18" customHeight="1" outlineLevel="2">
      <c r="A32" s="7">
        <v>29</v>
      </c>
      <c r="B32" s="8" t="s">
        <v>80</v>
      </c>
      <c r="C32" s="13">
        <v>113</v>
      </c>
      <c r="D32" s="9">
        <f t="shared" si="0"/>
        <v>30510</v>
      </c>
      <c r="E32" s="20"/>
      <c r="F32" s="10">
        <v>69</v>
      </c>
      <c r="G32" s="8" t="s">
        <v>78</v>
      </c>
      <c r="H32" s="13">
        <v>73</v>
      </c>
      <c r="I32" s="9">
        <f t="shared" si="1"/>
        <v>19710</v>
      </c>
      <c r="J32" s="20"/>
      <c r="K32" s="10"/>
      <c r="L32" s="8"/>
      <c r="M32" s="13"/>
      <c r="N32" s="9"/>
      <c r="O32" s="9"/>
      <c r="P32" s="10">
        <v>29</v>
      </c>
      <c r="Q32" s="8" t="s">
        <v>78</v>
      </c>
      <c r="R32" s="13">
        <v>52</v>
      </c>
      <c r="S32" s="9">
        <f t="shared" si="3"/>
        <v>14040</v>
      </c>
    </row>
    <row r="33" spans="1:19" ht="18" customHeight="1" outlineLevel="2">
      <c r="A33" s="7">
        <v>30</v>
      </c>
      <c r="B33" s="8" t="s">
        <v>82</v>
      </c>
      <c r="C33" s="13">
        <v>239</v>
      </c>
      <c r="D33" s="9">
        <f t="shared" si="0"/>
        <v>64530</v>
      </c>
      <c r="E33" s="20"/>
      <c r="F33" s="10">
        <v>70</v>
      </c>
      <c r="G33" s="8" t="s">
        <v>81</v>
      </c>
      <c r="H33" s="13">
        <v>146</v>
      </c>
      <c r="I33" s="9">
        <f t="shared" si="1"/>
        <v>39420</v>
      </c>
      <c r="J33" s="20"/>
      <c r="K33" s="10"/>
      <c r="L33" s="8"/>
      <c r="M33" s="13"/>
      <c r="N33" s="9"/>
      <c r="O33" s="9"/>
      <c r="P33" s="10">
        <v>30</v>
      </c>
      <c r="Q33" s="8" t="s">
        <v>81</v>
      </c>
      <c r="R33" s="13">
        <v>115</v>
      </c>
      <c r="S33" s="9">
        <f t="shared" si="3"/>
        <v>31050</v>
      </c>
    </row>
    <row r="34" spans="1:19" ht="18" customHeight="1" outlineLevel="2">
      <c r="A34" s="7">
        <v>31</v>
      </c>
      <c r="B34" s="8" t="s">
        <v>84</v>
      </c>
      <c r="C34" s="13">
        <v>643</v>
      </c>
      <c r="D34" s="9">
        <f t="shared" si="0"/>
        <v>173610</v>
      </c>
      <c r="E34" s="20"/>
      <c r="F34" s="10">
        <v>71</v>
      </c>
      <c r="G34" s="8" t="s">
        <v>83</v>
      </c>
      <c r="H34" s="13">
        <v>391</v>
      </c>
      <c r="I34" s="9">
        <f t="shared" si="1"/>
        <v>105570</v>
      </c>
      <c r="J34" s="20"/>
      <c r="K34" s="10"/>
      <c r="L34" s="8"/>
      <c r="M34" s="13"/>
      <c r="N34" s="9"/>
      <c r="O34" s="9"/>
      <c r="P34" s="10">
        <v>31</v>
      </c>
      <c r="Q34" s="8" t="s">
        <v>86</v>
      </c>
      <c r="R34" s="13">
        <v>334</v>
      </c>
      <c r="S34" s="9">
        <f t="shared" si="3"/>
        <v>90180</v>
      </c>
    </row>
    <row r="35" spans="1:19" ht="18" customHeight="1" outlineLevel="2">
      <c r="A35" s="7">
        <v>32</v>
      </c>
      <c r="B35" s="8" t="s">
        <v>87</v>
      </c>
      <c r="C35" s="13">
        <v>577</v>
      </c>
      <c r="D35" s="9">
        <f t="shared" si="0"/>
        <v>155790</v>
      </c>
      <c r="E35" s="20"/>
      <c r="F35" s="10">
        <v>72</v>
      </c>
      <c r="G35" s="8" t="s">
        <v>85</v>
      </c>
      <c r="H35" s="13">
        <v>95</v>
      </c>
      <c r="I35" s="9">
        <f t="shared" si="1"/>
        <v>25650</v>
      </c>
      <c r="J35" s="20"/>
      <c r="K35" s="10"/>
      <c r="L35" s="8"/>
      <c r="M35" s="13"/>
      <c r="N35" s="9"/>
      <c r="O35" s="9"/>
      <c r="P35" s="10">
        <v>32</v>
      </c>
      <c r="Q35" s="8" t="s">
        <v>89</v>
      </c>
      <c r="R35" s="13">
        <v>237</v>
      </c>
      <c r="S35" s="9">
        <f t="shared" si="3"/>
        <v>63990</v>
      </c>
    </row>
    <row r="36" spans="1:19" ht="18" customHeight="1" outlineLevel="2">
      <c r="A36" s="7">
        <v>33</v>
      </c>
      <c r="B36" s="8" t="s">
        <v>90</v>
      </c>
      <c r="C36" s="13">
        <v>475</v>
      </c>
      <c r="D36" s="9">
        <f t="shared" si="0"/>
        <v>128250</v>
      </c>
      <c r="E36" s="20"/>
      <c r="F36" s="10">
        <v>73</v>
      </c>
      <c r="G36" s="8" t="s">
        <v>88</v>
      </c>
      <c r="H36" s="13">
        <v>101</v>
      </c>
      <c r="I36" s="9">
        <f t="shared" si="1"/>
        <v>27270</v>
      </c>
      <c r="J36" s="20"/>
      <c r="K36" s="10"/>
      <c r="L36" s="8"/>
      <c r="M36" s="13"/>
      <c r="N36" s="9"/>
      <c r="O36" s="9"/>
      <c r="P36" s="10">
        <v>33</v>
      </c>
      <c r="Q36" s="8" t="s">
        <v>92</v>
      </c>
      <c r="R36" s="13">
        <v>929</v>
      </c>
      <c r="S36" s="9">
        <f t="shared" si="3"/>
        <v>250830</v>
      </c>
    </row>
    <row r="37" spans="1:19" ht="18" customHeight="1" outlineLevel="2">
      <c r="A37" s="7">
        <v>34</v>
      </c>
      <c r="B37" s="8" t="s">
        <v>93</v>
      </c>
      <c r="C37" s="13">
        <v>32</v>
      </c>
      <c r="D37" s="9">
        <f t="shared" si="0"/>
        <v>8640</v>
      </c>
      <c r="E37" s="20"/>
      <c r="F37" s="10">
        <v>74</v>
      </c>
      <c r="G37" s="8" t="s">
        <v>91</v>
      </c>
      <c r="H37" s="13">
        <v>34</v>
      </c>
      <c r="I37" s="9">
        <f t="shared" si="1"/>
        <v>9180</v>
      </c>
      <c r="J37" s="20"/>
      <c r="K37" s="10"/>
      <c r="L37" s="8"/>
      <c r="M37" s="13"/>
      <c r="N37" s="9"/>
      <c r="O37" s="9"/>
      <c r="P37" s="10">
        <v>34</v>
      </c>
      <c r="Q37" s="8" t="s">
        <v>72</v>
      </c>
      <c r="R37" s="13">
        <v>526</v>
      </c>
      <c r="S37" s="9">
        <f t="shared" si="3"/>
        <v>142020</v>
      </c>
    </row>
    <row r="38" spans="1:19" ht="18" customHeight="1" outlineLevel="2">
      <c r="A38" s="7">
        <v>35</v>
      </c>
      <c r="B38" s="8" t="s">
        <v>95</v>
      </c>
      <c r="C38" s="13">
        <v>39</v>
      </c>
      <c r="D38" s="9">
        <f t="shared" si="0"/>
        <v>10530</v>
      </c>
      <c r="E38" s="20"/>
      <c r="F38" s="10">
        <v>75</v>
      </c>
      <c r="G38" s="8" t="s">
        <v>94</v>
      </c>
      <c r="H38" s="13">
        <v>114</v>
      </c>
      <c r="I38" s="9">
        <f t="shared" si="1"/>
        <v>30780</v>
      </c>
      <c r="J38" s="20"/>
      <c r="K38" s="10"/>
      <c r="L38" s="8"/>
      <c r="M38" s="13"/>
      <c r="N38" s="9"/>
      <c r="O38" s="9"/>
      <c r="P38" s="10">
        <v>35</v>
      </c>
      <c r="Q38" s="8" t="s">
        <v>97</v>
      </c>
      <c r="R38" s="13">
        <v>500</v>
      </c>
      <c r="S38" s="9">
        <f t="shared" si="3"/>
        <v>135000</v>
      </c>
    </row>
    <row r="39" spans="1:19" ht="18" customHeight="1" outlineLevel="2">
      <c r="A39" s="7">
        <v>36</v>
      </c>
      <c r="B39" s="8" t="s">
        <v>98</v>
      </c>
      <c r="C39" s="13">
        <v>16</v>
      </c>
      <c r="D39" s="9">
        <f t="shared" si="0"/>
        <v>4320</v>
      </c>
      <c r="E39" s="20"/>
      <c r="F39" s="10">
        <v>76</v>
      </c>
      <c r="G39" s="8" t="s">
        <v>96</v>
      </c>
      <c r="H39" s="13">
        <v>122</v>
      </c>
      <c r="I39" s="9">
        <f t="shared" si="1"/>
        <v>32940</v>
      </c>
      <c r="J39" s="20"/>
      <c r="K39" s="10"/>
      <c r="L39" s="8"/>
      <c r="M39" s="13"/>
      <c r="N39" s="9"/>
      <c r="O39" s="9"/>
      <c r="P39" s="10">
        <v>36</v>
      </c>
      <c r="Q39" s="8" t="s">
        <v>100</v>
      </c>
      <c r="R39" s="13">
        <v>429</v>
      </c>
      <c r="S39" s="9">
        <f t="shared" si="3"/>
        <v>115830</v>
      </c>
    </row>
    <row r="40" spans="1:19" ht="18" customHeight="1" outlineLevel="2">
      <c r="A40" s="7">
        <v>37</v>
      </c>
      <c r="B40" s="8" t="s">
        <v>101</v>
      </c>
      <c r="C40" s="13">
        <v>292</v>
      </c>
      <c r="D40" s="9">
        <f t="shared" si="0"/>
        <v>78840</v>
      </c>
      <c r="E40" s="20"/>
      <c r="F40" s="10">
        <v>77</v>
      </c>
      <c r="G40" s="8" t="s">
        <v>99</v>
      </c>
      <c r="H40" s="13">
        <v>95</v>
      </c>
      <c r="I40" s="9">
        <f t="shared" si="1"/>
        <v>25650</v>
      </c>
      <c r="J40" s="20"/>
      <c r="K40" s="10"/>
      <c r="L40" s="8"/>
      <c r="M40" s="13"/>
      <c r="N40" s="9"/>
      <c r="O40" s="9"/>
      <c r="P40" s="10">
        <v>37</v>
      </c>
      <c r="Q40" s="8" t="s">
        <v>36</v>
      </c>
      <c r="R40" s="14">
        <v>541</v>
      </c>
      <c r="S40" s="9">
        <f t="shared" si="3"/>
        <v>146070</v>
      </c>
    </row>
    <row r="41" spans="1:19" ht="18" customHeight="1" outlineLevel="2">
      <c r="A41" s="7">
        <v>38</v>
      </c>
      <c r="B41" s="8" t="s">
        <v>102</v>
      </c>
      <c r="C41" s="15">
        <v>145</v>
      </c>
      <c r="D41" s="9">
        <f t="shared" si="0"/>
        <v>39150</v>
      </c>
      <c r="E41" s="20"/>
      <c r="F41" s="10">
        <v>78</v>
      </c>
      <c r="G41" s="8" t="s">
        <v>92</v>
      </c>
      <c r="H41" s="13">
        <v>737</v>
      </c>
      <c r="I41" s="9">
        <f t="shared" si="1"/>
        <v>198990</v>
      </c>
      <c r="J41" s="20"/>
      <c r="K41" s="10"/>
      <c r="L41" s="8"/>
      <c r="M41" s="13"/>
      <c r="N41" s="9"/>
      <c r="O41" s="9"/>
      <c r="P41" s="10">
        <v>38</v>
      </c>
      <c r="Q41" s="8" t="s">
        <v>104</v>
      </c>
      <c r="R41" s="13">
        <v>243</v>
      </c>
      <c r="S41" s="9">
        <f t="shared" si="3"/>
        <v>65610</v>
      </c>
    </row>
    <row r="42" spans="1:19" ht="18" customHeight="1" outlineLevel="2">
      <c r="A42" s="7">
        <v>39</v>
      </c>
      <c r="B42" s="8" t="s">
        <v>97</v>
      </c>
      <c r="C42" s="13">
        <v>959</v>
      </c>
      <c r="D42" s="9">
        <f t="shared" si="0"/>
        <v>258930</v>
      </c>
      <c r="E42" s="20"/>
      <c r="F42" s="10">
        <v>79</v>
      </c>
      <c r="G42" s="8" t="s">
        <v>103</v>
      </c>
      <c r="H42" s="13">
        <v>412</v>
      </c>
      <c r="I42" s="9">
        <f t="shared" si="1"/>
        <v>111240</v>
      </c>
      <c r="J42" s="20"/>
      <c r="K42" s="10"/>
      <c r="L42" s="8"/>
      <c r="M42" s="13"/>
      <c r="N42" s="9"/>
      <c r="O42" s="9"/>
      <c r="P42" s="10">
        <v>39</v>
      </c>
      <c r="Q42" s="30" t="s">
        <v>130</v>
      </c>
      <c r="R42" s="13">
        <v>530</v>
      </c>
      <c r="S42" s="9">
        <f t="shared" si="3"/>
        <v>143100</v>
      </c>
    </row>
    <row r="43" spans="1:19" ht="18" customHeight="1" outlineLevel="2">
      <c r="A43" s="7">
        <v>40</v>
      </c>
      <c r="B43" s="16" t="s">
        <v>51</v>
      </c>
      <c r="C43" s="14">
        <v>694</v>
      </c>
      <c r="D43" s="9">
        <f t="shared" si="0"/>
        <v>187380</v>
      </c>
      <c r="E43" s="21"/>
      <c r="F43" s="10">
        <v>80</v>
      </c>
      <c r="G43" s="8" t="s">
        <v>105</v>
      </c>
      <c r="H43" s="13">
        <v>360</v>
      </c>
      <c r="I43" s="9">
        <f t="shared" si="1"/>
        <v>97200</v>
      </c>
      <c r="J43" s="20"/>
      <c r="K43" s="10"/>
      <c r="L43" s="8"/>
      <c r="M43" s="13"/>
      <c r="N43" s="9"/>
      <c r="O43" s="9"/>
      <c r="P43" s="10">
        <v>40</v>
      </c>
      <c r="Q43" s="8" t="s">
        <v>123</v>
      </c>
      <c r="R43" s="13">
        <v>366</v>
      </c>
      <c r="S43" s="9">
        <f t="shared" si="3"/>
        <v>98820</v>
      </c>
    </row>
    <row r="44" spans="1:19" ht="18" customHeight="1" outlineLevel="2" thickBot="1">
      <c r="A44" s="7"/>
      <c r="B44" s="8"/>
      <c r="C44" s="13"/>
      <c r="D44" s="9"/>
      <c r="E44" s="20"/>
      <c r="F44" s="10"/>
      <c r="G44" s="8"/>
      <c r="H44" s="13"/>
      <c r="I44" s="9"/>
      <c r="J44" s="20"/>
      <c r="K44" s="10"/>
      <c r="L44" s="8"/>
      <c r="M44" s="14"/>
      <c r="N44" s="9"/>
      <c r="O44" s="9"/>
      <c r="P44" s="10">
        <v>41</v>
      </c>
      <c r="Q44" s="8" t="s">
        <v>124</v>
      </c>
      <c r="R44" s="13">
        <v>302</v>
      </c>
      <c r="S44" s="9">
        <f t="shared" si="3"/>
        <v>81540</v>
      </c>
    </row>
    <row r="45" spans="1:19" ht="18" customHeight="1" outlineLevel="2" thickBot="1">
      <c r="A45" s="29"/>
      <c r="B45" s="16"/>
      <c r="C45" s="14"/>
      <c r="D45" s="17"/>
      <c r="E45" s="21"/>
      <c r="F45" s="28"/>
      <c r="G45" s="16"/>
      <c r="H45" s="14"/>
      <c r="I45" s="17"/>
      <c r="J45" s="21"/>
      <c r="K45" s="410" t="s">
        <v>129</v>
      </c>
      <c r="L45" s="411"/>
      <c r="M45" s="32">
        <f>SUM(M4:M16)</f>
        <v>3246</v>
      </c>
      <c r="N45" s="18">
        <f>SUM(N4:N16)</f>
        <v>876420</v>
      </c>
      <c r="O45" s="21"/>
      <c r="P45" s="28">
        <v>42</v>
      </c>
      <c r="Q45" s="16" t="s">
        <v>125</v>
      </c>
      <c r="R45" s="14">
        <v>178</v>
      </c>
      <c r="S45" s="9">
        <f t="shared" si="3"/>
        <v>48060</v>
      </c>
    </row>
    <row r="46" spans="1:19" s="31" customFormat="1" ht="18" customHeight="1" outlineLevel="2" thickBot="1">
      <c r="A46" s="412" t="s">
        <v>129</v>
      </c>
      <c r="B46" s="413"/>
      <c r="C46" s="32">
        <f>SUM(C4:C45)</f>
        <v>15597</v>
      </c>
      <c r="D46" s="18">
        <f>SUM(D4:D45)</f>
        <v>4211190</v>
      </c>
      <c r="E46" s="18"/>
      <c r="F46" s="412" t="s">
        <v>129</v>
      </c>
      <c r="G46" s="414"/>
      <c r="H46" s="33">
        <f>SUM(H4:H45)</f>
        <v>16067</v>
      </c>
      <c r="I46" s="18">
        <f>SUM(I4:I45)</f>
        <v>4338090</v>
      </c>
      <c r="J46" s="18"/>
      <c r="K46" s="412" t="s">
        <v>109</v>
      </c>
      <c r="L46" s="413"/>
      <c r="M46" s="32">
        <f>SUM(C46,H46,M45)</f>
        <v>34910</v>
      </c>
      <c r="N46" s="18">
        <f>SUM(D46,I46,N45)</f>
        <v>9425700</v>
      </c>
      <c r="O46" s="18"/>
      <c r="P46" s="403" t="s">
        <v>108</v>
      </c>
      <c r="Q46" s="404"/>
      <c r="R46" s="36">
        <f>SUM(R4:R45)</f>
        <v>20164</v>
      </c>
      <c r="S46" s="4">
        <f>SUM(S4:S45)</f>
        <v>5444280</v>
      </c>
    </row>
    <row r="47" spans="1:19" s="31" customFormat="1" ht="26.25" customHeight="1" thickBot="1">
      <c r="A47" s="405" t="s">
        <v>142</v>
      </c>
      <c r="B47" s="406"/>
      <c r="C47" s="406"/>
      <c r="D47" s="406"/>
      <c r="E47" s="406"/>
      <c r="F47" s="406"/>
      <c r="G47" s="406"/>
      <c r="H47" s="406"/>
      <c r="I47" s="406"/>
      <c r="O47" s="407" t="s">
        <v>131</v>
      </c>
      <c r="P47" s="408"/>
      <c r="Q47" s="409"/>
      <c r="R47" s="34">
        <f>SUM(R46,M46)</f>
        <v>55074</v>
      </c>
      <c r="S47" s="35">
        <f>SUM(S46,N46)</f>
        <v>14869980</v>
      </c>
    </row>
    <row r="48" spans="3:17" ht="14.25">
      <c r="C48" s="37"/>
      <c r="Q48" s="3"/>
    </row>
    <row r="49" spans="3:17" ht="14.25">
      <c r="C49" s="37"/>
      <c r="Q49" s="3"/>
    </row>
    <row r="50" spans="3:17" ht="14.25">
      <c r="C50" s="37"/>
      <c r="Q50" s="3"/>
    </row>
    <row r="51" spans="3:17" ht="14.25">
      <c r="C51" s="37"/>
      <c r="Q51" s="3"/>
    </row>
    <row r="52" spans="3:17" ht="14.25">
      <c r="C52" s="37"/>
      <c r="Q52" s="3"/>
    </row>
    <row r="53" ht="14.25">
      <c r="Q53" s="3"/>
    </row>
    <row r="54" ht="14.25">
      <c r="Q54" s="3"/>
    </row>
    <row r="55" ht="14.25">
      <c r="Q55" s="3"/>
    </row>
    <row r="56" ht="14.25">
      <c r="Q56" s="3"/>
    </row>
    <row r="57" ht="14.25">
      <c r="Q57" s="3"/>
    </row>
    <row r="58" ht="14.25">
      <c r="Q58" s="3"/>
    </row>
    <row r="59" ht="14.25">
      <c r="Q59" s="3"/>
    </row>
    <row r="60" ht="14.25">
      <c r="Q60" s="3"/>
    </row>
    <row r="61" ht="14.25">
      <c r="Q61" s="3"/>
    </row>
  </sheetData>
  <sheetProtection/>
  <mergeCells count="12">
    <mergeCell ref="A1:S1"/>
    <mergeCell ref="A2:D2"/>
    <mergeCell ref="F2:I2"/>
    <mergeCell ref="K2:N2"/>
    <mergeCell ref="P2:S2"/>
    <mergeCell ref="K45:L45"/>
    <mergeCell ref="A46:B46"/>
    <mergeCell ref="F46:G46"/>
    <mergeCell ref="K46:L46"/>
    <mergeCell ref="P46:Q46"/>
    <mergeCell ref="A47:I47"/>
    <mergeCell ref="O47:Q47"/>
  </mergeCells>
  <printOptions/>
  <pageMargins left="0.4724409448818898" right="0.1968503937007874" top="0.2755905511811024" bottom="0.3937007874015748" header="0.4330708661417323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61"/>
  <sheetViews>
    <sheetView zoomScalePageLayoutView="0" workbookViewId="0" topLeftCell="A31">
      <selection activeCell="I36" sqref="I36"/>
    </sheetView>
  </sheetViews>
  <sheetFormatPr defaultColWidth="9.00390625" defaultRowHeight="13.5" outlineLevelRow="2"/>
  <cols>
    <col min="1" max="1" width="2.625" style="2" customWidth="1"/>
    <col min="2" max="2" width="6.875" style="2" customWidth="1"/>
    <col min="3" max="3" width="5.625" style="2" customWidth="1"/>
    <col min="4" max="4" width="8.50390625" style="2" customWidth="1"/>
    <col min="5" max="5" width="1.12109375" style="2" customWidth="1"/>
    <col min="6" max="6" width="2.625" style="2" customWidth="1"/>
    <col min="7" max="7" width="6.875" style="2" customWidth="1"/>
    <col min="8" max="8" width="5.625" style="2" customWidth="1"/>
    <col min="9" max="9" width="8.50390625" style="2" customWidth="1"/>
    <col min="10" max="10" width="1.12109375" style="2" customWidth="1"/>
    <col min="11" max="11" width="2.625" style="2" customWidth="1"/>
    <col min="12" max="12" width="6.875" style="2" customWidth="1"/>
    <col min="13" max="13" width="5.625" style="2" customWidth="1"/>
    <col min="14" max="14" width="8.50390625" style="2" customWidth="1"/>
    <col min="15" max="15" width="1.12109375" style="2" customWidth="1"/>
    <col min="16" max="16" width="2.625" style="2" customWidth="1"/>
    <col min="17" max="17" width="6.875" style="2" customWidth="1"/>
    <col min="18" max="18" width="5.625" style="2" customWidth="1"/>
    <col min="19" max="19" width="8.50390625" style="2" customWidth="1"/>
    <col min="20" max="16384" width="9.00390625" style="2" customWidth="1"/>
  </cols>
  <sheetData>
    <row r="1" spans="1:19" s="1" customFormat="1" ht="39" customHeight="1">
      <c r="A1" s="415" t="s">
        <v>139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</row>
    <row r="2" spans="1:19" ht="17.25" customHeight="1">
      <c r="A2" s="395" t="s">
        <v>110</v>
      </c>
      <c r="B2" s="396"/>
      <c r="C2" s="396"/>
      <c r="D2" s="396"/>
      <c r="E2" s="19"/>
      <c r="F2" s="395" t="s">
        <v>0</v>
      </c>
      <c r="G2" s="396"/>
      <c r="H2" s="396"/>
      <c r="I2" s="396"/>
      <c r="J2" s="19"/>
      <c r="K2" s="395" t="s">
        <v>0</v>
      </c>
      <c r="L2" s="396"/>
      <c r="M2" s="396"/>
      <c r="N2" s="396"/>
      <c r="O2" s="19"/>
      <c r="P2" s="395" t="s">
        <v>1</v>
      </c>
      <c r="Q2" s="396"/>
      <c r="R2" s="396"/>
      <c r="S2" s="397"/>
    </row>
    <row r="3" spans="1:19" ht="18" customHeight="1">
      <c r="A3" s="5" t="s">
        <v>5</v>
      </c>
      <c r="B3" s="6" t="s">
        <v>2</v>
      </c>
      <c r="C3" s="5" t="s">
        <v>3</v>
      </c>
      <c r="D3" s="6" t="s">
        <v>4</v>
      </c>
      <c r="E3" s="6"/>
      <c r="F3" s="5" t="s">
        <v>5</v>
      </c>
      <c r="G3" s="6" t="s">
        <v>2</v>
      </c>
      <c r="H3" s="5" t="s">
        <v>3</v>
      </c>
      <c r="I3" s="6" t="s">
        <v>4</v>
      </c>
      <c r="J3" s="6"/>
      <c r="K3" s="5" t="s">
        <v>5</v>
      </c>
      <c r="L3" s="6" t="s">
        <v>2</v>
      </c>
      <c r="M3" s="5" t="s">
        <v>3</v>
      </c>
      <c r="N3" s="6" t="s">
        <v>4</v>
      </c>
      <c r="O3" s="6"/>
      <c r="P3" s="5" t="s">
        <v>5</v>
      </c>
      <c r="Q3" s="6" t="s">
        <v>2</v>
      </c>
      <c r="R3" s="5" t="s">
        <v>3</v>
      </c>
      <c r="S3" s="6" t="s">
        <v>4</v>
      </c>
    </row>
    <row r="4" spans="1:19" ht="18" customHeight="1" outlineLevel="2">
      <c r="A4" s="7">
        <v>1</v>
      </c>
      <c r="B4" s="8" t="s">
        <v>6</v>
      </c>
      <c r="C4" s="13">
        <v>295</v>
      </c>
      <c r="D4" s="9">
        <f aca="true" t="shared" si="0" ref="D4:D43">110*C4</f>
        <v>32450</v>
      </c>
      <c r="E4" s="20"/>
      <c r="F4" s="7">
        <v>41</v>
      </c>
      <c r="G4" s="8" t="s">
        <v>106</v>
      </c>
      <c r="H4" s="11">
        <v>187</v>
      </c>
      <c r="I4" s="9">
        <f aca="true" t="shared" si="1" ref="I4:I43">110*H4</f>
        <v>20570</v>
      </c>
      <c r="J4" s="20"/>
      <c r="K4" s="10">
        <v>81</v>
      </c>
      <c r="L4" s="8" t="s">
        <v>104</v>
      </c>
      <c r="M4" s="12">
        <v>376</v>
      </c>
      <c r="N4" s="9">
        <f aca="true" t="shared" si="2" ref="N4:N16">110*M4</f>
        <v>41360</v>
      </c>
      <c r="O4" s="9"/>
      <c r="P4" s="10">
        <v>1</v>
      </c>
      <c r="Q4" s="8" t="s">
        <v>8</v>
      </c>
      <c r="R4" s="12">
        <v>1003</v>
      </c>
      <c r="S4" s="9">
        <f aca="true" t="shared" si="3" ref="S4:S45">110*R4</f>
        <v>110330</v>
      </c>
    </row>
    <row r="5" spans="1:19" ht="18" customHeight="1" outlineLevel="2">
      <c r="A5" s="7">
        <v>2</v>
      </c>
      <c r="B5" s="8" t="s">
        <v>9</v>
      </c>
      <c r="C5" s="13">
        <v>187</v>
      </c>
      <c r="D5" s="9">
        <f t="shared" si="0"/>
        <v>20570</v>
      </c>
      <c r="E5" s="20"/>
      <c r="F5" s="7">
        <v>42</v>
      </c>
      <c r="G5" s="8" t="s">
        <v>7</v>
      </c>
      <c r="H5" s="11">
        <v>528</v>
      </c>
      <c r="I5" s="9">
        <f t="shared" si="1"/>
        <v>58080</v>
      </c>
      <c r="J5" s="20"/>
      <c r="K5" s="10">
        <v>82</v>
      </c>
      <c r="L5" s="8" t="s">
        <v>112</v>
      </c>
      <c r="M5" s="12">
        <v>266</v>
      </c>
      <c r="N5" s="9">
        <f t="shared" si="2"/>
        <v>29260</v>
      </c>
      <c r="O5" s="9"/>
      <c r="P5" s="10">
        <v>2</v>
      </c>
      <c r="Q5" s="8" t="s">
        <v>11</v>
      </c>
      <c r="R5" s="12">
        <v>573</v>
      </c>
      <c r="S5" s="9">
        <f t="shared" si="3"/>
        <v>63030</v>
      </c>
    </row>
    <row r="6" spans="1:19" ht="18" customHeight="1" outlineLevel="2">
      <c r="A6" s="7">
        <v>3</v>
      </c>
      <c r="B6" s="8" t="s">
        <v>11</v>
      </c>
      <c r="C6" s="13">
        <v>357</v>
      </c>
      <c r="D6" s="9">
        <f t="shared" si="0"/>
        <v>39270</v>
      </c>
      <c r="E6" s="20"/>
      <c r="F6" s="7">
        <v>43</v>
      </c>
      <c r="G6" s="8" t="s">
        <v>10</v>
      </c>
      <c r="H6" s="11">
        <v>418</v>
      </c>
      <c r="I6" s="9">
        <f t="shared" si="1"/>
        <v>45980</v>
      </c>
      <c r="J6" s="20"/>
      <c r="K6" s="10">
        <v>83</v>
      </c>
      <c r="L6" s="8" t="s">
        <v>113</v>
      </c>
      <c r="M6" s="12">
        <v>388</v>
      </c>
      <c r="N6" s="9">
        <f t="shared" si="2"/>
        <v>42680</v>
      </c>
      <c r="O6" s="9"/>
      <c r="P6" s="10">
        <v>3</v>
      </c>
      <c r="Q6" s="8" t="s">
        <v>13</v>
      </c>
      <c r="R6" s="12">
        <v>309</v>
      </c>
      <c r="S6" s="9">
        <f t="shared" si="3"/>
        <v>33990</v>
      </c>
    </row>
    <row r="7" spans="1:19" ht="18" customHeight="1" outlineLevel="2">
      <c r="A7" s="7">
        <v>4</v>
      </c>
      <c r="B7" s="8" t="s">
        <v>14</v>
      </c>
      <c r="C7" s="13">
        <v>187</v>
      </c>
      <c r="D7" s="9">
        <f t="shared" si="0"/>
        <v>20570</v>
      </c>
      <c r="E7" s="20"/>
      <c r="F7" s="7">
        <v>44</v>
      </c>
      <c r="G7" s="8" t="s">
        <v>12</v>
      </c>
      <c r="H7" s="11">
        <v>480</v>
      </c>
      <c r="I7" s="9">
        <f t="shared" si="1"/>
        <v>52800</v>
      </c>
      <c r="J7" s="20"/>
      <c r="K7" s="10">
        <v>84</v>
      </c>
      <c r="L7" s="8" t="s">
        <v>114</v>
      </c>
      <c r="M7" s="12">
        <v>235</v>
      </c>
      <c r="N7" s="9">
        <f t="shared" si="2"/>
        <v>25850</v>
      </c>
      <c r="O7" s="9"/>
      <c r="P7" s="10">
        <v>4</v>
      </c>
      <c r="Q7" s="8" t="s">
        <v>16</v>
      </c>
      <c r="R7" s="12">
        <v>451</v>
      </c>
      <c r="S7" s="9">
        <f t="shared" si="3"/>
        <v>49610</v>
      </c>
    </row>
    <row r="8" spans="1:19" ht="18" customHeight="1" outlineLevel="2">
      <c r="A8" s="7">
        <v>5</v>
      </c>
      <c r="B8" s="8" t="s">
        <v>17</v>
      </c>
      <c r="C8" s="13">
        <v>132</v>
      </c>
      <c r="D8" s="9">
        <f t="shared" si="0"/>
        <v>14520</v>
      </c>
      <c r="E8" s="20"/>
      <c r="F8" s="7">
        <v>45</v>
      </c>
      <c r="G8" s="8" t="s">
        <v>15</v>
      </c>
      <c r="H8" s="11">
        <v>666</v>
      </c>
      <c r="I8" s="9">
        <f t="shared" si="1"/>
        <v>73260</v>
      </c>
      <c r="J8" s="20"/>
      <c r="K8" s="10">
        <v>85</v>
      </c>
      <c r="L8" s="8" t="s">
        <v>122</v>
      </c>
      <c r="M8" s="12">
        <v>259</v>
      </c>
      <c r="N8" s="9">
        <f t="shared" si="2"/>
        <v>28490</v>
      </c>
      <c r="O8" s="9"/>
      <c r="P8" s="10">
        <v>5</v>
      </c>
      <c r="Q8" s="8" t="s">
        <v>19</v>
      </c>
      <c r="R8" s="12">
        <v>379</v>
      </c>
      <c r="S8" s="9">
        <f t="shared" si="3"/>
        <v>41690</v>
      </c>
    </row>
    <row r="9" spans="1:19" ht="18" customHeight="1" outlineLevel="2">
      <c r="A9" s="7">
        <v>6</v>
      </c>
      <c r="B9" s="8" t="s">
        <v>20</v>
      </c>
      <c r="C9" s="13">
        <v>393</v>
      </c>
      <c r="D9" s="9">
        <f t="shared" si="0"/>
        <v>43230</v>
      </c>
      <c r="E9" s="20"/>
      <c r="F9" s="7">
        <v>46</v>
      </c>
      <c r="G9" s="8" t="s">
        <v>18</v>
      </c>
      <c r="H9" s="11">
        <v>642</v>
      </c>
      <c r="I9" s="9">
        <f t="shared" si="1"/>
        <v>70620</v>
      </c>
      <c r="J9" s="20"/>
      <c r="K9" s="10">
        <v>86</v>
      </c>
      <c r="L9" s="8" t="s">
        <v>115</v>
      </c>
      <c r="M9" s="12">
        <v>78</v>
      </c>
      <c r="N9" s="9">
        <f t="shared" si="2"/>
        <v>8580</v>
      </c>
      <c r="O9" s="9"/>
      <c r="P9" s="10">
        <v>6</v>
      </c>
      <c r="Q9" s="8" t="s">
        <v>22</v>
      </c>
      <c r="R9" s="12">
        <v>768</v>
      </c>
      <c r="S9" s="9">
        <f t="shared" si="3"/>
        <v>84480</v>
      </c>
    </row>
    <row r="10" spans="1:19" ht="18" customHeight="1" outlineLevel="2">
      <c r="A10" s="7">
        <v>7</v>
      </c>
      <c r="B10" s="8" t="s">
        <v>23</v>
      </c>
      <c r="C10" s="13">
        <v>232</v>
      </c>
      <c r="D10" s="9">
        <f t="shared" si="0"/>
        <v>25520</v>
      </c>
      <c r="E10" s="20"/>
      <c r="F10" s="7">
        <v>47</v>
      </c>
      <c r="G10" s="8" t="s">
        <v>21</v>
      </c>
      <c r="H10" s="11">
        <v>579</v>
      </c>
      <c r="I10" s="9">
        <f t="shared" si="1"/>
        <v>63690</v>
      </c>
      <c r="J10" s="20"/>
      <c r="K10" s="10">
        <v>87</v>
      </c>
      <c r="L10" s="8" t="s">
        <v>116</v>
      </c>
      <c r="M10" s="12">
        <v>97</v>
      </c>
      <c r="N10" s="9">
        <f t="shared" si="2"/>
        <v>10670</v>
      </c>
      <c r="O10" s="9"/>
      <c r="P10" s="10">
        <v>7</v>
      </c>
      <c r="Q10" s="8" t="s">
        <v>25</v>
      </c>
      <c r="R10" s="12">
        <v>578</v>
      </c>
      <c r="S10" s="9">
        <f t="shared" si="3"/>
        <v>63580</v>
      </c>
    </row>
    <row r="11" spans="1:19" ht="18" customHeight="1" outlineLevel="2">
      <c r="A11" s="7">
        <v>8</v>
      </c>
      <c r="B11" s="8" t="s">
        <v>26</v>
      </c>
      <c r="C11" s="13">
        <v>500</v>
      </c>
      <c r="D11" s="9">
        <f t="shared" si="0"/>
        <v>55000</v>
      </c>
      <c r="E11" s="20"/>
      <c r="F11" s="10">
        <v>48</v>
      </c>
      <c r="G11" s="8" t="s">
        <v>24</v>
      </c>
      <c r="H11" s="11">
        <v>368</v>
      </c>
      <c r="I11" s="9">
        <f t="shared" si="1"/>
        <v>40480</v>
      </c>
      <c r="J11" s="20"/>
      <c r="K11" s="10">
        <v>88</v>
      </c>
      <c r="L11" s="8" t="s">
        <v>117</v>
      </c>
      <c r="M11" s="12">
        <v>194</v>
      </c>
      <c r="N11" s="9">
        <f t="shared" si="2"/>
        <v>21340</v>
      </c>
      <c r="O11" s="9"/>
      <c r="P11" s="10">
        <v>8</v>
      </c>
      <c r="Q11" s="8" t="s">
        <v>28</v>
      </c>
      <c r="R11" s="12">
        <v>308</v>
      </c>
      <c r="S11" s="9">
        <f t="shared" si="3"/>
        <v>33880</v>
      </c>
    </row>
    <row r="12" spans="1:19" ht="18" customHeight="1" outlineLevel="2">
      <c r="A12" s="7">
        <v>9</v>
      </c>
      <c r="B12" s="8" t="s">
        <v>29</v>
      </c>
      <c r="C12" s="13">
        <v>429</v>
      </c>
      <c r="D12" s="9">
        <f t="shared" si="0"/>
        <v>47190</v>
      </c>
      <c r="E12" s="20"/>
      <c r="F12" s="10">
        <v>49</v>
      </c>
      <c r="G12" s="8" t="s">
        <v>27</v>
      </c>
      <c r="H12" s="11">
        <v>662</v>
      </c>
      <c r="I12" s="9">
        <f t="shared" si="1"/>
        <v>72820</v>
      </c>
      <c r="J12" s="20"/>
      <c r="K12" s="10">
        <v>89</v>
      </c>
      <c r="L12" s="8" t="s">
        <v>118</v>
      </c>
      <c r="M12" s="12">
        <v>284</v>
      </c>
      <c r="N12" s="9">
        <f t="shared" si="2"/>
        <v>31240</v>
      </c>
      <c r="O12" s="9"/>
      <c r="P12" s="10">
        <v>9</v>
      </c>
      <c r="Q12" s="8" t="s">
        <v>31</v>
      </c>
      <c r="R12" s="12">
        <v>291</v>
      </c>
      <c r="S12" s="9">
        <f t="shared" si="3"/>
        <v>32010</v>
      </c>
    </row>
    <row r="13" spans="1:19" ht="18" customHeight="1" outlineLevel="2">
      <c r="A13" s="7">
        <v>10</v>
      </c>
      <c r="B13" s="8" t="s">
        <v>32</v>
      </c>
      <c r="C13" s="13">
        <v>382</v>
      </c>
      <c r="D13" s="9">
        <f t="shared" si="0"/>
        <v>42020</v>
      </c>
      <c r="E13" s="20"/>
      <c r="F13" s="10">
        <v>50</v>
      </c>
      <c r="G13" s="8" t="s">
        <v>30</v>
      </c>
      <c r="H13" s="11">
        <v>750</v>
      </c>
      <c r="I13" s="9">
        <f t="shared" si="1"/>
        <v>82500</v>
      </c>
      <c r="J13" s="20"/>
      <c r="K13" s="10">
        <v>90</v>
      </c>
      <c r="L13" s="8" t="s">
        <v>119</v>
      </c>
      <c r="M13" s="12">
        <v>183</v>
      </c>
      <c r="N13" s="9">
        <f t="shared" si="2"/>
        <v>20130</v>
      </c>
      <c r="O13" s="9"/>
      <c r="P13" s="10">
        <v>10</v>
      </c>
      <c r="Q13" s="8" t="s">
        <v>34</v>
      </c>
      <c r="R13" s="12">
        <v>393</v>
      </c>
      <c r="S13" s="9">
        <f t="shared" si="3"/>
        <v>43230</v>
      </c>
    </row>
    <row r="14" spans="1:19" ht="18" customHeight="1" outlineLevel="2">
      <c r="A14" s="7">
        <v>11</v>
      </c>
      <c r="B14" s="8" t="s">
        <v>35</v>
      </c>
      <c r="C14" s="13">
        <v>78</v>
      </c>
      <c r="D14" s="9">
        <f t="shared" si="0"/>
        <v>8580</v>
      </c>
      <c r="E14" s="20"/>
      <c r="F14" s="10">
        <v>51</v>
      </c>
      <c r="G14" s="8" t="s">
        <v>33</v>
      </c>
      <c r="H14" s="11">
        <v>402</v>
      </c>
      <c r="I14" s="9">
        <f t="shared" si="1"/>
        <v>44220</v>
      </c>
      <c r="J14" s="20"/>
      <c r="K14" s="10">
        <v>91</v>
      </c>
      <c r="L14" s="8" t="s">
        <v>120</v>
      </c>
      <c r="M14" s="12">
        <v>156</v>
      </c>
      <c r="N14" s="9">
        <f t="shared" si="2"/>
        <v>17160</v>
      </c>
      <c r="O14" s="9"/>
      <c r="P14" s="10">
        <v>11</v>
      </c>
      <c r="Q14" s="8" t="s">
        <v>37</v>
      </c>
      <c r="R14" s="12">
        <v>169</v>
      </c>
      <c r="S14" s="9">
        <f t="shared" si="3"/>
        <v>18590</v>
      </c>
    </row>
    <row r="15" spans="1:19" ht="18" customHeight="1" outlineLevel="2">
      <c r="A15" s="7">
        <v>12</v>
      </c>
      <c r="B15" s="8" t="s">
        <v>38</v>
      </c>
      <c r="C15" s="13">
        <v>491</v>
      </c>
      <c r="D15" s="9">
        <f t="shared" si="0"/>
        <v>54010</v>
      </c>
      <c r="E15" s="20"/>
      <c r="F15" s="10">
        <v>52</v>
      </c>
      <c r="G15" s="8" t="s">
        <v>36</v>
      </c>
      <c r="H15" s="11">
        <v>466</v>
      </c>
      <c r="I15" s="9">
        <f t="shared" si="1"/>
        <v>51260</v>
      </c>
      <c r="J15" s="20"/>
      <c r="K15" s="10">
        <v>92</v>
      </c>
      <c r="L15" s="8" t="s">
        <v>121</v>
      </c>
      <c r="M15" s="12">
        <v>114</v>
      </c>
      <c r="N15" s="9">
        <f t="shared" si="2"/>
        <v>12540</v>
      </c>
      <c r="O15" s="9"/>
      <c r="P15" s="10">
        <v>12</v>
      </c>
      <c r="Q15" s="8" t="s">
        <v>40</v>
      </c>
      <c r="R15" s="12">
        <v>459</v>
      </c>
      <c r="S15" s="9">
        <f t="shared" si="3"/>
        <v>50490</v>
      </c>
    </row>
    <row r="16" spans="1:19" ht="18" customHeight="1" outlineLevel="2">
      <c r="A16" s="7">
        <v>13</v>
      </c>
      <c r="B16" s="8" t="s">
        <v>41</v>
      </c>
      <c r="C16" s="13">
        <v>112</v>
      </c>
      <c r="D16" s="9">
        <f t="shared" si="0"/>
        <v>12320</v>
      </c>
      <c r="E16" s="20"/>
      <c r="F16" s="10">
        <v>53</v>
      </c>
      <c r="G16" s="8" t="s">
        <v>39</v>
      </c>
      <c r="H16" s="11">
        <v>484</v>
      </c>
      <c r="I16" s="9">
        <f t="shared" si="1"/>
        <v>53240</v>
      </c>
      <c r="J16" s="20"/>
      <c r="K16" s="10">
        <v>93</v>
      </c>
      <c r="L16" s="8" t="s">
        <v>107</v>
      </c>
      <c r="M16" s="12">
        <v>626</v>
      </c>
      <c r="N16" s="9">
        <f t="shared" si="2"/>
        <v>68860</v>
      </c>
      <c r="O16" s="9"/>
      <c r="P16" s="10">
        <v>13</v>
      </c>
      <c r="Q16" s="8" t="s">
        <v>43</v>
      </c>
      <c r="R16" s="12">
        <v>886</v>
      </c>
      <c r="S16" s="9">
        <f t="shared" si="3"/>
        <v>97460</v>
      </c>
    </row>
    <row r="17" spans="1:19" ht="18" customHeight="1" outlineLevel="2">
      <c r="A17" s="7">
        <v>14</v>
      </c>
      <c r="B17" s="8" t="s">
        <v>44</v>
      </c>
      <c r="C17" s="13">
        <v>181</v>
      </c>
      <c r="D17" s="9">
        <f t="shared" si="0"/>
        <v>19910</v>
      </c>
      <c r="E17" s="20"/>
      <c r="F17" s="10">
        <v>54</v>
      </c>
      <c r="G17" s="8" t="s">
        <v>42</v>
      </c>
      <c r="H17" s="11">
        <v>510</v>
      </c>
      <c r="I17" s="9">
        <f t="shared" si="1"/>
        <v>56100</v>
      </c>
      <c r="J17" s="20"/>
      <c r="K17" s="10"/>
      <c r="L17" s="8"/>
      <c r="M17" s="13"/>
      <c r="N17" s="9"/>
      <c r="O17" s="9"/>
      <c r="P17" s="10">
        <v>14</v>
      </c>
      <c r="Q17" s="8" t="s">
        <v>46</v>
      </c>
      <c r="R17" s="12">
        <v>545</v>
      </c>
      <c r="S17" s="9">
        <f t="shared" si="3"/>
        <v>59950</v>
      </c>
    </row>
    <row r="18" spans="1:19" ht="18" customHeight="1" outlineLevel="2">
      <c r="A18" s="7">
        <v>15</v>
      </c>
      <c r="B18" s="8" t="s">
        <v>47</v>
      </c>
      <c r="C18" s="13">
        <v>635</v>
      </c>
      <c r="D18" s="9">
        <f t="shared" si="0"/>
        <v>69850</v>
      </c>
      <c r="E18" s="20"/>
      <c r="F18" s="10">
        <v>55</v>
      </c>
      <c r="G18" s="8" t="s">
        <v>45</v>
      </c>
      <c r="H18" s="11">
        <v>360</v>
      </c>
      <c r="I18" s="9">
        <f t="shared" si="1"/>
        <v>39600</v>
      </c>
      <c r="J18" s="20"/>
      <c r="K18" s="10"/>
      <c r="L18" s="8"/>
      <c r="M18" s="13"/>
      <c r="N18" s="9"/>
      <c r="O18" s="9"/>
      <c r="P18" s="10">
        <v>15</v>
      </c>
      <c r="Q18" s="8" t="s">
        <v>47</v>
      </c>
      <c r="R18" s="12">
        <v>294</v>
      </c>
      <c r="S18" s="9">
        <f t="shared" si="3"/>
        <v>32340</v>
      </c>
    </row>
    <row r="19" spans="1:19" ht="18" customHeight="1" outlineLevel="2">
      <c r="A19" s="7">
        <v>16</v>
      </c>
      <c r="B19" s="8" t="s">
        <v>49</v>
      </c>
      <c r="C19" s="13">
        <v>382</v>
      </c>
      <c r="D19" s="9">
        <f t="shared" si="0"/>
        <v>42020</v>
      </c>
      <c r="E19" s="20"/>
      <c r="F19" s="10">
        <v>56</v>
      </c>
      <c r="G19" s="8" t="s">
        <v>48</v>
      </c>
      <c r="H19" s="11">
        <v>538</v>
      </c>
      <c r="I19" s="9">
        <f t="shared" si="1"/>
        <v>59180</v>
      </c>
      <c r="J19" s="20"/>
      <c r="K19" s="10"/>
      <c r="L19" s="8"/>
      <c r="M19" s="13"/>
      <c r="N19" s="9"/>
      <c r="O19" s="9"/>
      <c r="P19" s="10">
        <v>16</v>
      </c>
      <c r="Q19" s="8" t="s">
        <v>51</v>
      </c>
      <c r="R19" s="12">
        <v>1051</v>
      </c>
      <c r="S19" s="9">
        <f t="shared" si="3"/>
        <v>115610</v>
      </c>
    </row>
    <row r="20" spans="1:19" ht="18" customHeight="1" outlineLevel="2">
      <c r="A20" s="7">
        <v>17</v>
      </c>
      <c r="B20" s="8" t="s">
        <v>52</v>
      </c>
      <c r="C20" s="13">
        <v>457</v>
      </c>
      <c r="D20" s="9">
        <f t="shared" si="0"/>
        <v>50270</v>
      </c>
      <c r="E20" s="20"/>
      <c r="F20" s="10">
        <v>57</v>
      </c>
      <c r="G20" s="8" t="s">
        <v>50</v>
      </c>
      <c r="H20" s="11">
        <v>504</v>
      </c>
      <c r="I20" s="9">
        <f t="shared" si="1"/>
        <v>55440</v>
      </c>
      <c r="J20" s="20"/>
      <c r="K20" s="10"/>
      <c r="L20" s="8"/>
      <c r="M20" s="13"/>
      <c r="N20" s="9"/>
      <c r="O20" s="9"/>
      <c r="P20" s="10">
        <v>17</v>
      </c>
      <c r="Q20" s="8" t="s">
        <v>54</v>
      </c>
      <c r="R20" s="12">
        <v>469</v>
      </c>
      <c r="S20" s="9">
        <f t="shared" si="3"/>
        <v>51590</v>
      </c>
    </row>
    <row r="21" spans="1:19" ht="18" customHeight="1" outlineLevel="2">
      <c r="A21" s="7">
        <v>18</v>
      </c>
      <c r="B21" s="8" t="s">
        <v>8</v>
      </c>
      <c r="C21" s="13">
        <v>390</v>
      </c>
      <c r="D21" s="9">
        <f t="shared" si="0"/>
        <v>42900</v>
      </c>
      <c r="E21" s="20"/>
      <c r="F21" s="10">
        <v>58</v>
      </c>
      <c r="G21" s="8" t="s">
        <v>53</v>
      </c>
      <c r="H21" s="11">
        <v>642</v>
      </c>
      <c r="I21" s="9">
        <f t="shared" si="1"/>
        <v>70620</v>
      </c>
      <c r="J21" s="20"/>
      <c r="K21" s="10"/>
      <c r="L21" s="8"/>
      <c r="M21" s="13"/>
      <c r="N21" s="9"/>
      <c r="O21" s="9"/>
      <c r="P21" s="10">
        <v>18</v>
      </c>
      <c r="Q21" s="8" t="s">
        <v>56</v>
      </c>
      <c r="R21" s="12">
        <v>878</v>
      </c>
      <c r="S21" s="9">
        <f t="shared" si="3"/>
        <v>96580</v>
      </c>
    </row>
    <row r="22" spans="1:19" ht="18" customHeight="1" outlineLevel="2">
      <c r="A22" s="7">
        <v>19</v>
      </c>
      <c r="B22" s="8" t="s">
        <v>57</v>
      </c>
      <c r="C22" s="13">
        <v>496</v>
      </c>
      <c r="D22" s="9">
        <f t="shared" si="0"/>
        <v>54560</v>
      </c>
      <c r="E22" s="20"/>
      <c r="F22" s="10">
        <v>59</v>
      </c>
      <c r="G22" s="8" t="s">
        <v>55</v>
      </c>
      <c r="H22" s="11">
        <v>330</v>
      </c>
      <c r="I22" s="9">
        <f t="shared" si="1"/>
        <v>36300</v>
      </c>
      <c r="J22" s="20"/>
      <c r="K22" s="10"/>
      <c r="L22" s="8"/>
      <c r="M22" s="13"/>
      <c r="N22" s="9"/>
      <c r="O22" s="9"/>
      <c r="P22" s="10">
        <v>19</v>
      </c>
      <c r="Q22" s="8" t="s">
        <v>58</v>
      </c>
      <c r="R22" s="12">
        <v>353</v>
      </c>
      <c r="S22" s="9">
        <f t="shared" si="3"/>
        <v>38830</v>
      </c>
    </row>
    <row r="23" spans="1:19" ht="18" customHeight="1" outlineLevel="2">
      <c r="A23" s="7">
        <v>20</v>
      </c>
      <c r="B23" s="8" t="s">
        <v>59</v>
      </c>
      <c r="C23" s="13">
        <v>690</v>
      </c>
      <c r="D23" s="9">
        <f t="shared" si="0"/>
        <v>75900</v>
      </c>
      <c r="E23" s="20"/>
      <c r="F23" s="10">
        <v>60</v>
      </c>
      <c r="G23" s="8" t="s">
        <v>19</v>
      </c>
      <c r="H23" s="11">
        <v>336</v>
      </c>
      <c r="I23" s="9">
        <f t="shared" si="1"/>
        <v>36960</v>
      </c>
      <c r="J23" s="20"/>
      <c r="K23" s="10"/>
      <c r="L23" s="8"/>
      <c r="M23" s="13"/>
      <c r="N23" s="9"/>
      <c r="O23" s="9"/>
      <c r="P23" s="10">
        <v>20</v>
      </c>
      <c r="Q23" s="8" t="s">
        <v>61</v>
      </c>
      <c r="R23" s="12">
        <v>440</v>
      </c>
      <c r="S23" s="9">
        <f t="shared" si="3"/>
        <v>48400</v>
      </c>
    </row>
    <row r="24" spans="1:19" ht="18" customHeight="1" outlineLevel="2">
      <c r="A24" s="7">
        <v>21</v>
      </c>
      <c r="B24" s="8" t="s">
        <v>62</v>
      </c>
      <c r="C24" s="13">
        <v>411</v>
      </c>
      <c r="D24" s="9">
        <f t="shared" si="0"/>
        <v>45210</v>
      </c>
      <c r="E24" s="20"/>
      <c r="F24" s="10">
        <v>61</v>
      </c>
      <c r="G24" s="8" t="s">
        <v>60</v>
      </c>
      <c r="H24" s="11">
        <v>397</v>
      </c>
      <c r="I24" s="9">
        <f t="shared" si="1"/>
        <v>43670</v>
      </c>
      <c r="J24" s="20"/>
      <c r="K24" s="10"/>
      <c r="L24" s="8"/>
      <c r="M24" s="13"/>
      <c r="N24" s="9"/>
      <c r="O24" s="9"/>
      <c r="P24" s="10">
        <v>21</v>
      </c>
      <c r="Q24" s="8" t="s">
        <v>24</v>
      </c>
      <c r="R24" s="12">
        <v>470</v>
      </c>
      <c r="S24" s="9">
        <f t="shared" si="3"/>
        <v>51700</v>
      </c>
    </row>
    <row r="25" spans="1:19" ht="18" customHeight="1" outlineLevel="2">
      <c r="A25" s="7">
        <v>22</v>
      </c>
      <c r="B25" s="8" t="s">
        <v>64</v>
      </c>
      <c r="C25" s="13">
        <v>607</v>
      </c>
      <c r="D25" s="9">
        <f t="shared" si="0"/>
        <v>66770</v>
      </c>
      <c r="E25" s="20"/>
      <c r="F25" s="10">
        <v>62</v>
      </c>
      <c r="G25" s="8" t="s">
        <v>63</v>
      </c>
      <c r="H25" s="11">
        <v>278</v>
      </c>
      <c r="I25" s="9">
        <f t="shared" si="1"/>
        <v>30580</v>
      </c>
      <c r="J25" s="20"/>
      <c r="K25" s="10"/>
      <c r="L25" s="8"/>
      <c r="M25" s="13"/>
      <c r="N25" s="9"/>
      <c r="O25" s="9"/>
      <c r="P25" s="10">
        <v>22</v>
      </c>
      <c r="Q25" s="8" t="s">
        <v>18</v>
      </c>
      <c r="R25" s="12">
        <v>852</v>
      </c>
      <c r="S25" s="9">
        <f t="shared" si="3"/>
        <v>93720</v>
      </c>
    </row>
    <row r="26" spans="1:19" ht="18" customHeight="1" outlineLevel="2">
      <c r="A26" s="7">
        <v>23</v>
      </c>
      <c r="B26" s="8" t="s">
        <v>66</v>
      </c>
      <c r="C26" s="13">
        <v>525</v>
      </c>
      <c r="D26" s="9">
        <f t="shared" si="0"/>
        <v>57750</v>
      </c>
      <c r="E26" s="20"/>
      <c r="F26" s="10">
        <v>63</v>
      </c>
      <c r="G26" s="8" t="s">
        <v>65</v>
      </c>
      <c r="H26" s="11">
        <v>878</v>
      </c>
      <c r="I26" s="9">
        <f t="shared" si="1"/>
        <v>96580</v>
      </c>
      <c r="J26" s="20"/>
      <c r="K26" s="10"/>
      <c r="L26" s="8"/>
      <c r="M26" s="13"/>
      <c r="N26" s="9"/>
      <c r="O26" s="9"/>
      <c r="P26" s="10">
        <v>23</v>
      </c>
      <c r="Q26" s="8" t="s">
        <v>45</v>
      </c>
      <c r="R26" s="12">
        <v>375</v>
      </c>
      <c r="S26" s="9">
        <f t="shared" si="3"/>
        <v>41250</v>
      </c>
    </row>
    <row r="27" spans="1:19" ht="18" customHeight="1" outlineLevel="2">
      <c r="A27" s="7">
        <v>24</v>
      </c>
      <c r="B27" s="8" t="s">
        <v>68</v>
      </c>
      <c r="C27" s="13">
        <v>339</v>
      </c>
      <c r="D27" s="9">
        <f t="shared" si="0"/>
        <v>37290</v>
      </c>
      <c r="E27" s="20"/>
      <c r="F27" s="10">
        <v>64</v>
      </c>
      <c r="G27" s="8" t="s">
        <v>67</v>
      </c>
      <c r="H27" s="11">
        <v>452</v>
      </c>
      <c r="I27" s="9">
        <f t="shared" si="1"/>
        <v>49720</v>
      </c>
      <c r="J27" s="20"/>
      <c r="K27" s="10"/>
      <c r="L27" s="8"/>
      <c r="M27" s="13"/>
      <c r="N27" s="9"/>
      <c r="O27" s="9"/>
      <c r="P27" s="10">
        <v>24</v>
      </c>
      <c r="Q27" s="8" t="s">
        <v>39</v>
      </c>
      <c r="R27" s="12">
        <v>592</v>
      </c>
      <c r="S27" s="9">
        <f t="shared" si="3"/>
        <v>65120</v>
      </c>
    </row>
    <row r="28" spans="1:19" ht="18" customHeight="1" outlineLevel="2">
      <c r="A28" s="7">
        <v>25</v>
      </c>
      <c r="B28" s="8" t="s">
        <v>70</v>
      </c>
      <c r="C28" s="13">
        <v>395</v>
      </c>
      <c r="D28" s="9">
        <f t="shared" si="0"/>
        <v>43450</v>
      </c>
      <c r="E28" s="20"/>
      <c r="F28" s="10">
        <v>65</v>
      </c>
      <c r="G28" s="8" t="s">
        <v>69</v>
      </c>
      <c r="H28" s="11">
        <v>411</v>
      </c>
      <c r="I28" s="9">
        <f t="shared" si="1"/>
        <v>45210</v>
      </c>
      <c r="J28" s="20"/>
      <c r="K28" s="10"/>
      <c r="L28" s="8"/>
      <c r="M28" s="13"/>
      <c r="N28" s="9"/>
      <c r="O28" s="9"/>
      <c r="P28" s="10">
        <v>25</v>
      </c>
      <c r="Q28" s="8" t="s">
        <v>53</v>
      </c>
      <c r="R28" s="12">
        <v>412</v>
      </c>
      <c r="S28" s="9">
        <f t="shared" si="3"/>
        <v>45320</v>
      </c>
    </row>
    <row r="29" spans="1:19" ht="18" customHeight="1" outlineLevel="2">
      <c r="A29" s="7">
        <v>26</v>
      </c>
      <c r="B29" s="8" t="s">
        <v>72</v>
      </c>
      <c r="C29" s="13">
        <v>907</v>
      </c>
      <c r="D29" s="9">
        <f t="shared" si="0"/>
        <v>99770</v>
      </c>
      <c r="E29" s="20"/>
      <c r="F29" s="10">
        <v>66</v>
      </c>
      <c r="G29" s="8" t="s">
        <v>71</v>
      </c>
      <c r="H29" s="11">
        <v>504</v>
      </c>
      <c r="I29" s="9">
        <f t="shared" si="1"/>
        <v>55440</v>
      </c>
      <c r="J29" s="20"/>
      <c r="K29" s="10"/>
      <c r="L29" s="8"/>
      <c r="M29" s="13"/>
      <c r="N29" s="9"/>
      <c r="O29" s="9"/>
      <c r="P29" s="10">
        <v>26</v>
      </c>
      <c r="Q29" s="8" t="s">
        <v>66</v>
      </c>
      <c r="R29" s="12">
        <v>612</v>
      </c>
      <c r="S29" s="9">
        <f t="shared" si="3"/>
        <v>67320</v>
      </c>
    </row>
    <row r="30" spans="1:19" ht="18" customHeight="1" outlineLevel="2">
      <c r="A30" s="7">
        <v>27</v>
      </c>
      <c r="B30" s="8" t="s">
        <v>74</v>
      </c>
      <c r="C30" s="13">
        <v>488</v>
      </c>
      <c r="D30" s="9">
        <f t="shared" si="0"/>
        <v>53680</v>
      </c>
      <c r="E30" s="20"/>
      <c r="F30" s="10">
        <v>67</v>
      </c>
      <c r="G30" s="8" t="s">
        <v>73</v>
      </c>
      <c r="H30" s="11">
        <v>343</v>
      </c>
      <c r="I30" s="9">
        <f t="shared" si="1"/>
        <v>37730</v>
      </c>
      <c r="J30" s="20"/>
      <c r="K30" s="10"/>
      <c r="L30" s="8"/>
      <c r="M30" s="13"/>
      <c r="N30" s="9"/>
      <c r="O30" s="9"/>
      <c r="P30" s="10">
        <v>27</v>
      </c>
      <c r="Q30" s="8" t="s">
        <v>76</v>
      </c>
      <c r="R30" s="12">
        <v>320</v>
      </c>
      <c r="S30" s="9">
        <f t="shared" si="3"/>
        <v>35200</v>
      </c>
    </row>
    <row r="31" spans="1:19" ht="18" customHeight="1" outlineLevel="2">
      <c r="A31" s="7">
        <v>28</v>
      </c>
      <c r="B31" s="8" t="s">
        <v>77</v>
      </c>
      <c r="C31" s="13">
        <v>792</v>
      </c>
      <c r="D31" s="9">
        <f t="shared" si="0"/>
        <v>87120</v>
      </c>
      <c r="E31" s="20"/>
      <c r="F31" s="10">
        <v>68</v>
      </c>
      <c r="G31" s="8" t="s">
        <v>75</v>
      </c>
      <c r="H31" s="11">
        <v>460</v>
      </c>
      <c r="I31" s="9">
        <f t="shared" si="1"/>
        <v>50600</v>
      </c>
      <c r="J31" s="20"/>
      <c r="K31" s="10"/>
      <c r="L31" s="8"/>
      <c r="M31" s="13"/>
      <c r="N31" s="9"/>
      <c r="O31" s="9"/>
      <c r="P31" s="10">
        <v>28</v>
      </c>
      <c r="Q31" s="8" t="s">
        <v>79</v>
      </c>
      <c r="R31" s="12">
        <v>775</v>
      </c>
      <c r="S31" s="9">
        <f t="shared" si="3"/>
        <v>85250</v>
      </c>
    </row>
    <row r="32" spans="1:19" ht="18" customHeight="1" outlineLevel="2">
      <c r="A32" s="7">
        <v>29</v>
      </c>
      <c r="B32" s="8" t="s">
        <v>80</v>
      </c>
      <c r="C32" s="13">
        <v>116</v>
      </c>
      <c r="D32" s="9">
        <f t="shared" si="0"/>
        <v>12760</v>
      </c>
      <c r="E32" s="20"/>
      <c r="F32" s="10">
        <v>69</v>
      </c>
      <c r="G32" s="8" t="s">
        <v>78</v>
      </c>
      <c r="H32" s="11">
        <v>77</v>
      </c>
      <c r="I32" s="9">
        <f t="shared" si="1"/>
        <v>8470</v>
      </c>
      <c r="J32" s="20"/>
      <c r="K32" s="10"/>
      <c r="L32" s="8"/>
      <c r="M32" s="13"/>
      <c r="N32" s="9"/>
      <c r="O32" s="9"/>
      <c r="P32" s="10">
        <v>29</v>
      </c>
      <c r="Q32" s="8" t="s">
        <v>78</v>
      </c>
      <c r="R32" s="12">
        <v>51</v>
      </c>
      <c r="S32" s="9">
        <f t="shared" si="3"/>
        <v>5610</v>
      </c>
    </row>
    <row r="33" spans="1:19" ht="18" customHeight="1" outlineLevel="2">
      <c r="A33" s="7">
        <v>30</v>
      </c>
      <c r="B33" s="8" t="s">
        <v>82</v>
      </c>
      <c r="C33" s="13">
        <v>240</v>
      </c>
      <c r="D33" s="9">
        <f t="shared" si="0"/>
        <v>26400</v>
      </c>
      <c r="E33" s="20"/>
      <c r="F33" s="10">
        <v>70</v>
      </c>
      <c r="G33" s="8" t="s">
        <v>81</v>
      </c>
      <c r="H33" s="11">
        <v>150</v>
      </c>
      <c r="I33" s="9">
        <f t="shared" si="1"/>
        <v>16500</v>
      </c>
      <c r="J33" s="20"/>
      <c r="K33" s="10"/>
      <c r="L33" s="8"/>
      <c r="M33" s="13"/>
      <c r="N33" s="9"/>
      <c r="O33" s="9"/>
      <c r="P33" s="10">
        <v>30</v>
      </c>
      <c r="Q33" s="8" t="s">
        <v>81</v>
      </c>
      <c r="R33" s="12">
        <v>129</v>
      </c>
      <c r="S33" s="9">
        <f t="shared" si="3"/>
        <v>14190</v>
      </c>
    </row>
    <row r="34" spans="1:19" ht="18" customHeight="1" outlineLevel="2">
      <c r="A34" s="7">
        <v>31</v>
      </c>
      <c r="B34" s="8" t="s">
        <v>84</v>
      </c>
      <c r="C34" s="13">
        <v>640</v>
      </c>
      <c r="D34" s="9">
        <f t="shared" si="0"/>
        <v>70400</v>
      </c>
      <c r="E34" s="20"/>
      <c r="F34" s="10">
        <v>71</v>
      </c>
      <c r="G34" s="8" t="s">
        <v>83</v>
      </c>
      <c r="H34" s="11">
        <v>387</v>
      </c>
      <c r="I34" s="9">
        <f t="shared" si="1"/>
        <v>42570</v>
      </c>
      <c r="J34" s="20"/>
      <c r="K34" s="10"/>
      <c r="L34" s="8"/>
      <c r="M34" s="13"/>
      <c r="N34" s="9"/>
      <c r="O34" s="9"/>
      <c r="P34" s="10">
        <v>31</v>
      </c>
      <c r="Q34" s="8" t="s">
        <v>86</v>
      </c>
      <c r="R34" s="12">
        <v>352</v>
      </c>
      <c r="S34" s="9">
        <f t="shared" si="3"/>
        <v>38720</v>
      </c>
    </row>
    <row r="35" spans="1:19" ht="18" customHeight="1" outlineLevel="2">
      <c r="A35" s="7">
        <v>32</v>
      </c>
      <c r="B35" s="8" t="s">
        <v>87</v>
      </c>
      <c r="C35" s="13">
        <v>609</v>
      </c>
      <c r="D35" s="9">
        <f t="shared" si="0"/>
        <v>66990</v>
      </c>
      <c r="E35" s="20"/>
      <c r="F35" s="10">
        <v>72</v>
      </c>
      <c r="G35" s="8" t="s">
        <v>85</v>
      </c>
      <c r="H35" s="11">
        <v>101</v>
      </c>
      <c r="I35" s="9">
        <f t="shared" si="1"/>
        <v>11110</v>
      </c>
      <c r="J35" s="20"/>
      <c r="K35" s="10"/>
      <c r="L35" s="8"/>
      <c r="M35" s="13"/>
      <c r="N35" s="9"/>
      <c r="O35" s="9"/>
      <c r="P35" s="10">
        <v>32</v>
      </c>
      <c r="Q35" s="8" t="s">
        <v>89</v>
      </c>
      <c r="R35" s="12">
        <v>220</v>
      </c>
      <c r="S35" s="9">
        <f t="shared" si="3"/>
        <v>24200</v>
      </c>
    </row>
    <row r="36" spans="1:19" ht="18" customHeight="1" outlineLevel="2">
      <c r="A36" s="7">
        <v>33</v>
      </c>
      <c r="B36" s="8" t="s">
        <v>90</v>
      </c>
      <c r="C36" s="13">
        <v>467</v>
      </c>
      <c r="D36" s="9">
        <f t="shared" si="0"/>
        <v>51370</v>
      </c>
      <c r="E36" s="20"/>
      <c r="F36" s="10">
        <v>73</v>
      </c>
      <c r="G36" s="8" t="s">
        <v>88</v>
      </c>
      <c r="H36" s="11">
        <v>97</v>
      </c>
      <c r="I36" s="9">
        <f t="shared" si="1"/>
        <v>10670</v>
      </c>
      <c r="J36" s="20"/>
      <c r="K36" s="10"/>
      <c r="L36" s="8"/>
      <c r="M36" s="13"/>
      <c r="N36" s="9"/>
      <c r="O36" s="9"/>
      <c r="P36" s="10">
        <v>33</v>
      </c>
      <c r="Q36" s="8" t="s">
        <v>92</v>
      </c>
      <c r="R36" s="12">
        <v>913</v>
      </c>
      <c r="S36" s="9">
        <f t="shared" si="3"/>
        <v>100430</v>
      </c>
    </row>
    <row r="37" spans="1:19" ht="18" customHeight="1" outlineLevel="2">
      <c r="A37" s="7">
        <v>34</v>
      </c>
      <c r="B37" s="8" t="s">
        <v>93</v>
      </c>
      <c r="C37" s="13">
        <v>31</v>
      </c>
      <c r="D37" s="9">
        <f t="shared" si="0"/>
        <v>3410</v>
      </c>
      <c r="E37" s="20"/>
      <c r="F37" s="10">
        <v>74</v>
      </c>
      <c r="G37" s="8" t="s">
        <v>91</v>
      </c>
      <c r="H37" s="11">
        <v>37</v>
      </c>
      <c r="I37" s="9">
        <f t="shared" si="1"/>
        <v>4070</v>
      </c>
      <c r="J37" s="20"/>
      <c r="K37" s="10"/>
      <c r="L37" s="8"/>
      <c r="M37" s="13"/>
      <c r="N37" s="9"/>
      <c r="O37" s="9"/>
      <c r="P37" s="10">
        <v>34</v>
      </c>
      <c r="Q37" s="8" t="s">
        <v>72</v>
      </c>
      <c r="R37" s="12">
        <v>467</v>
      </c>
      <c r="S37" s="9">
        <f t="shared" si="3"/>
        <v>51370</v>
      </c>
    </row>
    <row r="38" spans="1:19" ht="18" customHeight="1" outlineLevel="2">
      <c r="A38" s="7">
        <v>35</v>
      </c>
      <c r="B38" s="8" t="s">
        <v>95</v>
      </c>
      <c r="C38" s="13">
        <v>36</v>
      </c>
      <c r="D38" s="9">
        <f t="shared" si="0"/>
        <v>3960</v>
      </c>
      <c r="E38" s="20"/>
      <c r="F38" s="10">
        <v>75</v>
      </c>
      <c r="G38" s="8" t="s">
        <v>94</v>
      </c>
      <c r="H38" s="11">
        <v>117</v>
      </c>
      <c r="I38" s="9">
        <f t="shared" si="1"/>
        <v>12870</v>
      </c>
      <c r="J38" s="20"/>
      <c r="K38" s="10"/>
      <c r="L38" s="8"/>
      <c r="M38" s="13"/>
      <c r="N38" s="9"/>
      <c r="O38" s="9"/>
      <c r="P38" s="10">
        <v>35</v>
      </c>
      <c r="Q38" s="8" t="s">
        <v>97</v>
      </c>
      <c r="R38" s="12">
        <v>497</v>
      </c>
      <c r="S38" s="9">
        <f t="shared" si="3"/>
        <v>54670</v>
      </c>
    </row>
    <row r="39" spans="1:19" ht="18" customHeight="1" outlineLevel="2">
      <c r="A39" s="7">
        <v>36</v>
      </c>
      <c r="B39" s="8" t="s">
        <v>98</v>
      </c>
      <c r="C39" s="13">
        <v>20</v>
      </c>
      <c r="D39" s="9">
        <f t="shared" si="0"/>
        <v>2200</v>
      </c>
      <c r="E39" s="20"/>
      <c r="F39" s="10">
        <v>76</v>
      </c>
      <c r="G39" s="8" t="s">
        <v>96</v>
      </c>
      <c r="H39" s="11">
        <v>141</v>
      </c>
      <c r="I39" s="9">
        <f t="shared" si="1"/>
        <v>15510</v>
      </c>
      <c r="J39" s="20"/>
      <c r="K39" s="10"/>
      <c r="L39" s="8"/>
      <c r="M39" s="13"/>
      <c r="N39" s="9"/>
      <c r="O39" s="9"/>
      <c r="P39" s="10">
        <v>36</v>
      </c>
      <c r="Q39" s="8" t="s">
        <v>100</v>
      </c>
      <c r="R39" s="12">
        <v>417</v>
      </c>
      <c r="S39" s="9">
        <f t="shared" si="3"/>
        <v>45870</v>
      </c>
    </row>
    <row r="40" spans="1:19" ht="18" customHeight="1" outlineLevel="2">
      <c r="A40" s="7">
        <v>37</v>
      </c>
      <c r="B40" s="8" t="s">
        <v>101</v>
      </c>
      <c r="C40" s="13">
        <v>303</v>
      </c>
      <c r="D40" s="9">
        <f t="shared" si="0"/>
        <v>33330</v>
      </c>
      <c r="E40" s="20"/>
      <c r="F40" s="10">
        <v>77</v>
      </c>
      <c r="G40" s="8" t="s">
        <v>99</v>
      </c>
      <c r="H40" s="11">
        <v>97</v>
      </c>
      <c r="I40" s="9">
        <f t="shared" si="1"/>
        <v>10670</v>
      </c>
      <c r="J40" s="20"/>
      <c r="K40" s="10"/>
      <c r="L40" s="8"/>
      <c r="M40" s="13"/>
      <c r="N40" s="9"/>
      <c r="O40" s="9"/>
      <c r="P40" s="10">
        <v>37</v>
      </c>
      <c r="Q40" s="8" t="s">
        <v>36</v>
      </c>
      <c r="R40" s="12">
        <v>538</v>
      </c>
      <c r="S40" s="9">
        <f t="shared" si="3"/>
        <v>59180</v>
      </c>
    </row>
    <row r="41" spans="1:19" ht="18" customHeight="1" outlineLevel="2">
      <c r="A41" s="7">
        <v>38</v>
      </c>
      <c r="B41" s="8" t="s">
        <v>102</v>
      </c>
      <c r="C41" s="13">
        <v>136</v>
      </c>
      <c r="D41" s="9">
        <f t="shared" si="0"/>
        <v>14960</v>
      </c>
      <c r="E41" s="20"/>
      <c r="F41" s="10">
        <v>78</v>
      </c>
      <c r="G41" s="8" t="s">
        <v>92</v>
      </c>
      <c r="H41" s="11">
        <v>732</v>
      </c>
      <c r="I41" s="9">
        <f t="shared" si="1"/>
        <v>80520</v>
      </c>
      <c r="J41" s="20"/>
      <c r="K41" s="10"/>
      <c r="L41" s="8"/>
      <c r="M41" s="13"/>
      <c r="N41" s="9"/>
      <c r="O41" s="9"/>
      <c r="P41" s="10">
        <v>38</v>
      </c>
      <c r="Q41" s="8" t="s">
        <v>104</v>
      </c>
      <c r="R41" s="12">
        <v>228</v>
      </c>
      <c r="S41" s="9">
        <f t="shared" si="3"/>
        <v>25080</v>
      </c>
    </row>
    <row r="42" spans="1:19" ht="18" customHeight="1" outlineLevel="2">
      <c r="A42" s="7">
        <v>39</v>
      </c>
      <c r="B42" s="8" t="s">
        <v>97</v>
      </c>
      <c r="C42" s="13">
        <v>926</v>
      </c>
      <c r="D42" s="9">
        <f t="shared" si="0"/>
        <v>101860</v>
      </c>
      <c r="E42" s="20"/>
      <c r="F42" s="10">
        <v>79</v>
      </c>
      <c r="G42" s="8" t="s">
        <v>103</v>
      </c>
      <c r="H42" s="11">
        <v>406</v>
      </c>
      <c r="I42" s="9">
        <f t="shared" si="1"/>
        <v>44660</v>
      </c>
      <c r="J42" s="20"/>
      <c r="K42" s="10"/>
      <c r="L42" s="8"/>
      <c r="M42" s="13"/>
      <c r="N42" s="9"/>
      <c r="O42" s="9"/>
      <c r="P42" s="10">
        <v>39</v>
      </c>
      <c r="Q42" s="30" t="s">
        <v>130</v>
      </c>
      <c r="R42" s="12">
        <v>511</v>
      </c>
      <c r="S42" s="9">
        <f t="shared" si="3"/>
        <v>56210</v>
      </c>
    </row>
    <row r="43" spans="1:19" ht="18" customHeight="1" outlineLevel="2">
      <c r="A43" s="7">
        <v>40</v>
      </c>
      <c r="B43" s="16" t="s">
        <v>51</v>
      </c>
      <c r="C43" s="22">
        <v>711</v>
      </c>
      <c r="D43" s="17">
        <f t="shared" si="0"/>
        <v>78210</v>
      </c>
      <c r="E43" s="21"/>
      <c r="F43" s="10">
        <v>80</v>
      </c>
      <c r="G43" s="8" t="s">
        <v>105</v>
      </c>
      <c r="H43" s="11">
        <v>337</v>
      </c>
      <c r="I43" s="9">
        <f t="shared" si="1"/>
        <v>37070</v>
      </c>
      <c r="J43" s="20"/>
      <c r="K43" s="10"/>
      <c r="L43" s="8"/>
      <c r="M43" s="13"/>
      <c r="N43" s="9"/>
      <c r="O43" s="9"/>
      <c r="P43" s="10">
        <v>40</v>
      </c>
      <c r="Q43" s="8" t="s">
        <v>123</v>
      </c>
      <c r="R43" s="12">
        <v>404</v>
      </c>
      <c r="S43" s="9">
        <f t="shared" si="3"/>
        <v>44440</v>
      </c>
    </row>
    <row r="44" spans="1:19" ht="18" customHeight="1" outlineLevel="2" thickBot="1">
      <c r="A44" s="7"/>
      <c r="B44" s="8"/>
      <c r="C44" s="13"/>
      <c r="D44" s="9"/>
      <c r="E44" s="20"/>
      <c r="F44" s="10"/>
      <c r="G44" s="8"/>
      <c r="H44" s="13"/>
      <c r="I44" s="9"/>
      <c r="J44" s="20"/>
      <c r="K44" s="10"/>
      <c r="L44" s="8"/>
      <c r="M44" s="14"/>
      <c r="N44" s="9"/>
      <c r="O44" s="9"/>
      <c r="P44" s="10">
        <v>41</v>
      </c>
      <c r="Q44" s="8" t="s">
        <v>124</v>
      </c>
      <c r="R44" s="12">
        <v>315</v>
      </c>
      <c r="S44" s="9">
        <f t="shared" si="3"/>
        <v>34650</v>
      </c>
    </row>
    <row r="45" spans="1:19" ht="18" customHeight="1" outlineLevel="2" thickBot="1">
      <c r="A45" s="29"/>
      <c r="B45" s="16"/>
      <c r="C45" s="14"/>
      <c r="D45" s="17"/>
      <c r="E45" s="20"/>
      <c r="F45" s="28"/>
      <c r="G45" s="16"/>
      <c r="H45" s="14"/>
      <c r="I45" s="17"/>
      <c r="J45" s="20"/>
      <c r="K45" s="410" t="s">
        <v>129</v>
      </c>
      <c r="L45" s="411"/>
      <c r="M45" s="32">
        <f>SUM(M4:M16)</f>
        <v>3256</v>
      </c>
      <c r="N45" s="18">
        <f>SUM(N4:N16)</f>
        <v>358160</v>
      </c>
      <c r="O45" s="20"/>
      <c r="P45" s="28">
        <v>42</v>
      </c>
      <c r="Q45" s="16" t="s">
        <v>125</v>
      </c>
      <c r="R45" s="12">
        <v>169</v>
      </c>
      <c r="S45" s="17">
        <f t="shared" si="3"/>
        <v>18590</v>
      </c>
    </row>
    <row r="46" spans="1:19" s="31" customFormat="1" ht="18" customHeight="1" outlineLevel="2" thickBot="1">
      <c r="A46" s="412" t="s">
        <v>129</v>
      </c>
      <c r="B46" s="413"/>
      <c r="C46" s="32">
        <f>SUM(C4:C45)</f>
        <v>15705</v>
      </c>
      <c r="D46" s="18">
        <f>SUM(D4:D45)</f>
        <v>1727550</v>
      </c>
      <c r="E46" s="27"/>
      <c r="F46" s="412" t="s">
        <v>129</v>
      </c>
      <c r="G46" s="414"/>
      <c r="H46" s="33">
        <f>SUM(H4:H45)</f>
        <v>16254</v>
      </c>
      <c r="I46" s="18">
        <f>SUM(I4:I45)</f>
        <v>1787940</v>
      </c>
      <c r="J46" s="26"/>
      <c r="K46" s="412" t="s">
        <v>109</v>
      </c>
      <c r="L46" s="413"/>
      <c r="M46" s="32">
        <f>SUM(C46,H46,M45)</f>
        <v>35215</v>
      </c>
      <c r="N46" s="18">
        <f>SUM(D46,I46,N45)</f>
        <v>3873650</v>
      </c>
      <c r="O46" s="27"/>
      <c r="P46" s="403" t="s">
        <v>108</v>
      </c>
      <c r="Q46" s="404"/>
      <c r="R46" s="36">
        <f>SUM(R4:R45)</f>
        <v>20216</v>
      </c>
      <c r="S46" s="4">
        <f>SUM(S4:S45)</f>
        <v>2223760</v>
      </c>
    </row>
    <row r="47" spans="16:19" s="31" customFormat="1" ht="26.25" customHeight="1" thickBot="1">
      <c r="P47" s="416" t="s">
        <v>131</v>
      </c>
      <c r="Q47" s="417"/>
      <c r="R47" s="34">
        <f>SUM(R46,M46)</f>
        <v>55431</v>
      </c>
      <c r="S47" s="35">
        <f>SUM(S46,N46)</f>
        <v>6097410</v>
      </c>
    </row>
    <row r="48" spans="3:17" ht="14.25">
      <c r="C48" s="37"/>
      <c r="Q48" s="3"/>
    </row>
    <row r="49" spans="3:17" ht="14.25">
      <c r="C49" s="37"/>
      <c r="Q49" s="3"/>
    </row>
    <row r="50" spans="3:17" ht="14.25">
      <c r="C50" s="37"/>
      <c r="Q50" s="3"/>
    </row>
    <row r="51" spans="3:17" ht="14.25">
      <c r="C51" s="37"/>
      <c r="Q51" s="3"/>
    </row>
    <row r="52" spans="3:17" ht="14.25">
      <c r="C52" s="37"/>
      <c r="Q52" s="3"/>
    </row>
    <row r="53" ht="14.25">
      <c r="Q53" s="3"/>
    </row>
    <row r="54" ht="14.25">
      <c r="Q54" s="3"/>
    </row>
    <row r="55" ht="14.25">
      <c r="Q55" s="3"/>
    </row>
    <row r="56" ht="14.25">
      <c r="Q56" s="3"/>
    </row>
    <row r="57" ht="14.25">
      <c r="Q57" s="3"/>
    </row>
    <row r="58" ht="14.25">
      <c r="Q58" s="3"/>
    </row>
    <row r="59" ht="14.25">
      <c r="Q59" s="3"/>
    </row>
    <row r="60" ht="14.25">
      <c r="Q60" s="3"/>
    </row>
    <row r="61" ht="14.25">
      <c r="Q61" s="3"/>
    </row>
  </sheetData>
  <sheetProtection/>
  <mergeCells count="11">
    <mergeCell ref="A1:S1"/>
    <mergeCell ref="A2:D2"/>
    <mergeCell ref="F2:I2"/>
    <mergeCell ref="K2:N2"/>
    <mergeCell ref="P2:S2"/>
    <mergeCell ref="K45:L45"/>
    <mergeCell ref="A46:B46"/>
    <mergeCell ref="F46:G46"/>
    <mergeCell ref="K46:L46"/>
    <mergeCell ref="P46:Q46"/>
    <mergeCell ref="P47:Q47"/>
  </mergeCells>
  <printOptions/>
  <pageMargins left="0.39" right="0.1968503937007874" top="0.26" bottom="0.3937007874015748" header="0.4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59"/>
  <sheetViews>
    <sheetView zoomScalePageLayoutView="0" workbookViewId="0" topLeftCell="A1">
      <selection activeCell="B48" sqref="B48"/>
    </sheetView>
  </sheetViews>
  <sheetFormatPr defaultColWidth="9.00390625" defaultRowHeight="13.5" outlineLevelRow="2"/>
  <cols>
    <col min="1" max="1" width="2.625" style="2" customWidth="1"/>
    <col min="2" max="2" width="6.625" style="2" customWidth="1"/>
    <col min="3" max="3" width="6.125" style="2" customWidth="1"/>
    <col min="4" max="4" width="8.625" style="2" customWidth="1"/>
    <col min="5" max="5" width="1.12109375" style="2" customWidth="1"/>
    <col min="6" max="6" width="2.625" style="2" customWidth="1"/>
    <col min="7" max="7" width="6.625" style="2" customWidth="1"/>
    <col min="8" max="8" width="6.125" style="2" customWidth="1"/>
    <col min="9" max="9" width="8.625" style="2" customWidth="1"/>
    <col min="10" max="10" width="1.12109375" style="2" customWidth="1"/>
    <col min="11" max="11" width="2.625" style="2" customWidth="1"/>
    <col min="12" max="12" width="6.625" style="2" customWidth="1"/>
    <col min="13" max="13" width="6.125" style="2" customWidth="1"/>
    <col min="14" max="14" width="8.625" style="2" customWidth="1"/>
    <col min="15" max="15" width="1.12109375" style="2" customWidth="1"/>
    <col min="16" max="16" width="2.625" style="2" customWidth="1"/>
    <col min="17" max="17" width="6.625" style="2" customWidth="1"/>
    <col min="18" max="18" width="6.125" style="2" customWidth="1"/>
    <col min="19" max="19" width="8.625" style="2" customWidth="1"/>
    <col min="20" max="16384" width="9.00390625" style="2" customWidth="1"/>
  </cols>
  <sheetData>
    <row r="1" spans="1:19" s="1" customFormat="1" ht="27" customHeight="1">
      <c r="A1" s="415" t="s">
        <v>133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</row>
    <row r="2" spans="1:19" ht="17.25" customHeight="1">
      <c r="A2" s="395" t="s">
        <v>110</v>
      </c>
      <c r="B2" s="396"/>
      <c r="C2" s="396"/>
      <c r="D2" s="396"/>
      <c r="E2" s="19"/>
      <c r="F2" s="395" t="s">
        <v>0</v>
      </c>
      <c r="G2" s="396"/>
      <c r="H2" s="396"/>
      <c r="I2" s="396"/>
      <c r="J2" s="19"/>
      <c r="K2" s="395" t="s">
        <v>0</v>
      </c>
      <c r="L2" s="396"/>
      <c r="M2" s="396"/>
      <c r="N2" s="396"/>
      <c r="O2" s="19"/>
      <c r="P2" s="395" t="s">
        <v>1</v>
      </c>
      <c r="Q2" s="396"/>
      <c r="R2" s="396"/>
      <c r="S2" s="397"/>
    </row>
    <row r="3" spans="1:19" ht="18" customHeight="1">
      <c r="A3" s="41" t="s">
        <v>134</v>
      </c>
      <c r="B3" s="40" t="s">
        <v>2</v>
      </c>
      <c r="C3" s="41" t="s">
        <v>3</v>
      </c>
      <c r="D3" s="42" t="s">
        <v>135</v>
      </c>
      <c r="E3" s="40"/>
      <c r="F3" s="41" t="s">
        <v>134</v>
      </c>
      <c r="G3" s="40" t="s">
        <v>2</v>
      </c>
      <c r="H3" s="41" t="s">
        <v>3</v>
      </c>
      <c r="I3" s="42" t="s">
        <v>135</v>
      </c>
      <c r="J3" s="40"/>
      <c r="K3" s="41" t="s">
        <v>134</v>
      </c>
      <c r="L3" s="40" t="s">
        <v>2</v>
      </c>
      <c r="M3" s="41" t="s">
        <v>3</v>
      </c>
      <c r="N3" s="42" t="s">
        <v>135</v>
      </c>
      <c r="O3" s="40"/>
      <c r="P3" s="41" t="s">
        <v>134</v>
      </c>
      <c r="Q3" s="40" t="s">
        <v>2</v>
      </c>
      <c r="R3" s="41" t="s">
        <v>3</v>
      </c>
      <c r="S3" s="42" t="s">
        <v>135</v>
      </c>
    </row>
    <row r="4" spans="1:19" ht="18.75" customHeight="1" outlineLevel="2">
      <c r="A4" s="9">
        <v>1</v>
      </c>
      <c r="B4" s="8" t="s">
        <v>6</v>
      </c>
      <c r="C4" s="13">
        <v>295</v>
      </c>
      <c r="D4" s="9">
        <f>290*C4</f>
        <v>85550</v>
      </c>
      <c r="E4" s="20"/>
      <c r="F4" s="9">
        <v>41</v>
      </c>
      <c r="G4" s="8" t="s">
        <v>106</v>
      </c>
      <c r="H4" s="11">
        <v>187</v>
      </c>
      <c r="I4" s="9">
        <f>290*H4</f>
        <v>54230</v>
      </c>
      <c r="J4" s="20"/>
      <c r="K4" s="20">
        <v>81</v>
      </c>
      <c r="L4" s="8" t="s">
        <v>104</v>
      </c>
      <c r="M4" s="12">
        <v>376</v>
      </c>
      <c r="N4" s="9">
        <f>290*M4</f>
        <v>109040</v>
      </c>
      <c r="O4" s="9"/>
      <c r="P4" s="20">
        <v>1</v>
      </c>
      <c r="Q4" s="8" t="s">
        <v>8</v>
      </c>
      <c r="R4" s="13">
        <v>1003</v>
      </c>
      <c r="S4" s="9">
        <f>290*R4</f>
        <v>290870</v>
      </c>
    </row>
    <row r="5" spans="1:19" ht="18.75" customHeight="1" outlineLevel="2">
      <c r="A5" s="9">
        <v>2</v>
      </c>
      <c r="B5" s="8" t="s">
        <v>9</v>
      </c>
      <c r="C5" s="13">
        <v>187</v>
      </c>
      <c r="D5" s="9">
        <f aca="true" t="shared" si="0" ref="D5:D46">290*C5</f>
        <v>54230</v>
      </c>
      <c r="E5" s="20"/>
      <c r="F5" s="9">
        <v>42</v>
      </c>
      <c r="G5" s="8" t="s">
        <v>7</v>
      </c>
      <c r="H5" s="11">
        <v>535</v>
      </c>
      <c r="I5" s="9">
        <f aca="true" t="shared" si="1" ref="I5:I43">290*H5</f>
        <v>155150</v>
      </c>
      <c r="J5" s="20"/>
      <c r="K5" s="20">
        <v>82</v>
      </c>
      <c r="L5" s="8" t="s">
        <v>112</v>
      </c>
      <c r="M5" s="12">
        <v>266</v>
      </c>
      <c r="N5" s="9">
        <f aca="true" t="shared" si="2" ref="N5:N16">290*M5</f>
        <v>77140</v>
      </c>
      <c r="O5" s="9"/>
      <c r="P5" s="20">
        <v>2</v>
      </c>
      <c r="Q5" s="8" t="s">
        <v>11</v>
      </c>
      <c r="R5" s="13">
        <v>573</v>
      </c>
      <c r="S5" s="9">
        <f aca="true" t="shared" si="3" ref="S5:S46">290*R5</f>
        <v>166170</v>
      </c>
    </row>
    <row r="6" spans="1:19" ht="18.75" customHeight="1" outlineLevel="2">
      <c r="A6" s="9">
        <v>3</v>
      </c>
      <c r="B6" s="8" t="s">
        <v>11</v>
      </c>
      <c r="C6" s="13">
        <v>357</v>
      </c>
      <c r="D6" s="9">
        <f t="shared" si="0"/>
        <v>103530</v>
      </c>
      <c r="E6" s="20"/>
      <c r="F6" s="9">
        <v>43</v>
      </c>
      <c r="G6" s="8" t="s">
        <v>10</v>
      </c>
      <c r="H6" s="11">
        <v>359</v>
      </c>
      <c r="I6" s="9">
        <f t="shared" si="1"/>
        <v>104110</v>
      </c>
      <c r="J6" s="20"/>
      <c r="K6" s="20">
        <v>83</v>
      </c>
      <c r="L6" s="8" t="s">
        <v>113</v>
      </c>
      <c r="M6" s="12">
        <v>388</v>
      </c>
      <c r="N6" s="9">
        <f t="shared" si="2"/>
        <v>112520</v>
      </c>
      <c r="O6" s="9"/>
      <c r="P6" s="20">
        <v>3</v>
      </c>
      <c r="Q6" s="8" t="s">
        <v>13</v>
      </c>
      <c r="R6" s="13">
        <v>316</v>
      </c>
      <c r="S6" s="9">
        <f t="shared" si="3"/>
        <v>91640</v>
      </c>
    </row>
    <row r="7" spans="1:19" ht="18.75" customHeight="1" outlineLevel="2">
      <c r="A7" s="9">
        <v>4</v>
      </c>
      <c r="B7" s="8" t="s">
        <v>14</v>
      </c>
      <c r="C7" s="13">
        <v>187</v>
      </c>
      <c r="D7" s="9">
        <f t="shared" si="0"/>
        <v>54230</v>
      </c>
      <c r="E7" s="20"/>
      <c r="F7" s="9">
        <v>44</v>
      </c>
      <c r="G7" s="8" t="s">
        <v>12</v>
      </c>
      <c r="H7" s="11">
        <v>480</v>
      </c>
      <c r="I7" s="9">
        <f t="shared" si="1"/>
        <v>139200</v>
      </c>
      <c r="J7" s="20"/>
      <c r="K7" s="20">
        <v>84</v>
      </c>
      <c r="L7" s="8" t="s">
        <v>114</v>
      </c>
      <c r="M7" s="12">
        <v>235</v>
      </c>
      <c r="N7" s="9">
        <f t="shared" si="2"/>
        <v>68150</v>
      </c>
      <c r="O7" s="9"/>
      <c r="P7" s="20">
        <v>4</v>
      </c>
      <c r="Q7" s="8" t="s">
        <v>16</v>
      </c>
      <c r="R7" s="13">
        <v>451</v>
      </c>
      <c r="S7" s="9">
        <f t="shared" si="3"/>
        <v>130790</v>
      </c>
    </row>
    <row r="8" spans="1:19" ht="18.75" customHeight="1" outlineLevel="2">
      <c r="A8" s="9">
        <v>5</v>
      </c>
      <c r="B8" s="8" t="s">
        <v>17</v>
      </c>
      <c r="C8" s="13">
        <v>135</v>
      </c>
      <c r="D8" s="9">
        <f t="shared" si="0"/>
        <v>39150</v>
      </c>
      <c r="E8" s="20"/>
      <c r="F8" s="9">
        <v>45</v>
      </c>
      <c r="G8" s="8" t="s">
        <v>15</v>
      </c>
      <c r="H8" s="11">
        <v>685</v>
      </c>
      <c r="I8" s="9">
        <f t="shared" si="1"/>
        <v>198650</v>
      </c>
      <c r="J8" s="20"/>
      <c r="K8" s="20">
        <v>85</v>
      </c>
      <c r="L8" s="8" t="s">
        <v>122</v>
      </c>
      <c r="M8" s="12">
        <v>259</v>
      </c>
      <c r="N8" s="9">
        <f t="shared" si="2"/>
        <v>75110</v>
      </c>
      <c r="O8" s="9"/>
      <c r="P8" s="20">
        <v>5</v>
      </c>
      <c r="Q8" s="8" t="s">
        <v>19</v>
      </c>
      <c r="R8" s="13">
        <v>379</v>
      </c>
      <c r="S8" s="9">
        <f t="shared" si="3"/>
        <v>109910</v>
      </c>
    </row>
    <row r="9" spans="1:19" ht="18.75" customHeight="1" outlineLevel="2">
      <c r="A9" s="9">
        <v>6</v>
      </c>
      <c r="B9" s="8" t="s">
        <v>20</v>
      </c>
      <c r="C9" s="13">
        <v>393</v>
      </c>
      <c r="D9" s="9">
        <f t="shared" si="0"/>
        <v>113970</v>
      </c>
      <c r="E9" s="20"/>
      <c r="F9" s="9">
        <v>46</v>
      </c>
      <c r="G9" s="8" t="s">
        <v>18</v>
      </c>
      <c r="H9" s="11">
        <v>644</v>
      </c>
      <c r="I9" s="9">
        <f t="shared" si="1"/>
        <v>186760</v>
      </c>
      <c r="J9" s="20"/>
      <c r="K9" s="20">
        <v>86</v>
      </c>
      <c r="L9" s="8" t="s">
        <v>115</v>
      </c>
      <c r="M9" s="12">
        <v>78</v>
      </c>
      <c r="N9" s="9">
        <f t="shared" si="2"/>
        <v>22620</v>
      </c>
      <c r="O9" s="9"/>
      <c r="P9" s="20">
        <v>6</v>
      </c>
      <c r="Q9" s="8" t="s">
        <v>22</v>
      </c>
      <c r="R9" s="13">
        <v>768</v>
      </c>
      <c r="S9" s="9">
        <f t="shared" si="3"/>
        <v>222720</v>
      </c>
    </row>
    <row r="10" spans="1:19" ht="18.75" customHeight="1" outlineLevel="2">
      <c r="A10" s="9">
        <v>7</v>
      </c>
      <c r="B10" s="8" t="s">
        <v>23</v>
      </c>
      <c r="C10" s="13">
        <v>232</v>
      </c>
      <c r="D10" s="9">
        <f t="shared" si="0"/>
        <v>67280</v>
      </c>
      <c r="E10" s="20"/>
      <c r="F10" s="9">
        <v>47</v>
      </c>
      <c r="G10" s="8" t="s">
        <v>21</v>
      </c>
      <c r="H10" s="11">
        <v>579</v>
      </c>
      <c r="I10" s="9">
        <f t="shared" si="1"/>
        <v>167910</v>
      </c>
      <c r="J10" s="20"/>
      <c r="K10" s="20">
        <v>87</v>
      </c>
      <c r="L10" s="8" t="s">
        <v>116</v>
      </c>
      <c r="M10" s="12">
        <v>95</v>
      </c>
      <c r="N10" s="9">
        <f t="shared" si="2"/>
        <v>27550</v>
      </c>
      <c r="O10" s="9"/>
      <c r="P10" s="20">
        <v>7</v>
      </c>
      <c r="Q10" s="8" t="s">
        <v>25</v>
      </c>
      <c r="R10" s="13">
        <v>578</v>
      </c>
      <c r="S10" s="9">
        <f t="shared" si="3"/>
        <v>167620</v>
      </c>
    </row>
    <row r="11" spans="1:19" ht="18.75" customHeight="1" outlineLevel="2">
      <c r="A11" s="9">
        <v>8</v>
      </c>
      <c r="B11" s="8" t="s">
        <v>26</v>
      </c>
      <c r="C11" s="13">
        <v>508</v>
      </c>
      <c r="D11" s="9">
        <f t="shared" si="0"/>
        <v>147320</v>
      </c>
      <c r="E11" s="20"/>
      <c r="F11" s="20">
        <v>48</v>
      </c>
      <c r="G11" s="8" t="s">
        <v>24</v>
      </c>
      <c r="H11" s="11">
        <v>370</v>
      </c>
      <c r="I11" s="9">
        <f t="shared" si="1"/>
        <v>107300</v>
      </c>
      <c r="J11" s="20"/>
      <c r="K11" s="20">
        <v>88</v>
      </c>
      <c r="L11" s="8" t="s">
        <v>117</v>
      </c>
      <c r="M11" s="12">
        <v>194</v>
      </c>
      <c r="N11" s="9">
        <f t="shared" si="2"/>
        <v>56260</v>
      </c>
      <c r="O11" s="9"/>
      <c r="P11" s="20">
        <v>8</v>
      </c>
      <c r="Q11" s="8" t="s">
        <v>28</v>
      </c>
      <c r="R11" s="13">
        <v>304</v>
      </c>
      <c r="S11" s="9">
        <f t="shared" si="3"/>
        <v>88160</v>
      </c>
    </row>
    <row r="12" spans="1:19" ht="18.75" customHeight="1" outlineLevel="2">
      <c r="A12" s="9">
        <v>9</v>
      </c>
      <c r="B12" s="8" t="s">
        <v>29</v>
      </c>
      <c r="C12" s="13">
        <v>435</v>
      </c>
      <c r="D12" s="9">
        <f t="shared" si="0"/>
        <v>126150</v>
      </c>
      <c r="E12" s="20"/>
      <c r="F12" s="20">
        <v>49</v>
      </c>
      <c r="G12" s="8" t="s">
        <v>27</v>
      </c>
      <c r="H12" s="11">
        <v>659</v>
      </c>
      <c r="I12" s="9">
        <f t="shared" si="1"/>
        <v>191110</v>
      </c>
      <c r="J12" s="20"/>
      <c r="K12" s="20">
        <v>89</v>
      </c>
      <c r="L12" s="8" t="s">
        <v>118</v>
      </c>
      <c r="M12" s="12">
        <v>284</v>
      </c>
      <c r="N12" s="9">
        <f t="shared" si="2"/>
        <v>82360</v>
      </c>
      <c r="O12" s="9"/>
      <c r="P12" s="20">
        <v>9</v>
      </c>
      <c r="Q12" s="8" t="s">
        <v>31</v>
      </c>
      <c r="R12" s="13">
        <v>291</v>
      </c>
      <c r="S12" s="9">
        <f t="shared" si="3"/>
        <v>84390</v>
      </c>
    </row>
    <row r="13" spans="1:19" ht="18.75" customHeight="1" outlineLevel="2">
      <c r="A13" s="9">
        <v>10</v>
      </c>
      <c r="B13" s="8" t="s">
        <v>32</v>
      </c>
      <c r="C13" s="13">
        <v>384</v>
      </c>
      <c r="D13" s="9">
        <f t="shared" si="0"/>
        <v>111360</v>
      </c>
      <c r="E13" s="20"/>
      <c r="F13" s="20">
        <v>50</v>
      </c>
      <c r="G13" s="8" t="s">
        <v>30</v>
      </c>
      <c r="H13" s="11">
        <v>746</v>
      </c>
      <c r="I13" s="9">
        <f t="shared" si="1"/>
        <v>216340</v>
      </c>
      <c r="J13" s="20"/>
      <c r="K13" s="20">
        <v>90</v>
      </c>
      <c r="L13" s="8" t="s">
        <v>119</v>
      </c>
      <c r="M13" s="12">
        <v>183</v>
      </c>
      <c r="N13" s="9">
        <f t="shared" si="2"/>
        <v>53070</v>
      </c>
      <c r="O13" s="9"/>
      <c r="P13" s="20">
        <v>10</v>
      </c>
      <c r="Q13" s="8" t="s">
        <v>34</v>
      </c>
      <c r="R13" s="13">
        <v>399</v>
      </c>
      <c r="S13" s="9">
        <f t="shared" si="3"/>
        <v>115710</v>
      </c>
    </row>
    <row r="14" spans="1:19" ht="18.75" customHeight="1" outlineLevel="2">
      <c r="A14" s="9">
        <v>11</v>
      </c>
      <c r="B14" s="8" t="s">
        <v>35</v>
      </c>
      <c r="C14" s="13">
        <v>77</v>
      </c>
      <c r="D14" s="9">
        <f t="shared" si="0"/>
        <v>22330</v>
      </c>
      <c r="E14" s="20"/>
      <c r="F14" s="20">
        <v>51</v>
      </c>
      <c r="G14" s="8" t="s">
        <v>33</v>
      </c>
      <c r="H14" s="11">
        <v>396</v>
      </c>
      <c r="I14" s="9">
        <f t="shared" si="1"/>
        <v>114840</v>
      </c>
      <c r="J14" s="20"/>
      <c r="K14" s="20">
        <v>91</v>
      </c>
      <c r="L14" s="8" t="s">
        <v>120</v>
      </c>
      <c r="M14" s="12">
        <v>156</v>
      </c>
      <c r="N14" s="9">
        <f t="shared" si="2"/>
        <v>45240</v>
      </c>
      <c r="O14" s="9"/>
      <c r="P14" s="20">
        <v>11</v>
      </c>
      <c r="Q14" s="8" t="s">
        <v>37</v>
      </c>
      <c r="R14" s="13">
        <v>168</v>
      </c>
      <c r="S14" s="9">
        <f t="shared" si="3"/>
        <v>48720</v>
      </c>
    </row>
    <row r="15" spans="1:19" ht="18.75" customHeight="1" outlineLevel="2">
      <c r="A15" s="9">
        <v>12</v>
      </c>
      <c r="B15" s="8" t="s">
        <v>38</v>
      </c>
      <c r="C15" s="13">
        <v>491</v>
      </c>
      <c r="D15" s="9">
        <f t="shared" si="0"/>
        <v>142390</v>
      </c>
      <c r="E15" s="20"/>
      <c r="F15" s="20">
        <v>52</v>
      </c>
      <c r="G15" s="8" t="s">
        <v>36</v>
      </c>
      <c r="H15" s="11">
        <v>463</v>
      </c>
      <c r="I15" s="9">
        <f t="shared" si="1"/>
        <v>134270</v>
      </c>
      <c r="J15" s="20"/>
      <c r="K15" s="20">
        <v>92</v>
      </c>
      <c r="L15" s="8" t="s">
        <v>121</v>
      </c>
      <c r="M15" s="12">
        <v>117</v>
      </c>
      <c r="N15" s="9">
        <f t="shared" si="2"/>
        <v>33930</v>
      </c>
      <c r="O15" s="9"/>
      <c r="P15" s="20">
        <v>12</v>
      </c>
      <c r="Q15" s="8" t="s">
        <v>40</v>
      </c>
      <c r="R15" s="13">
        <v>459</v>
      </c>
      <c r="S15" s="9">
        <f t="shared" si="3"/>
        <v>133110</v>
      </c>
    </row>
    <row r="16" spans="1:19" ht="18.75" customHeight="1" outlineLevel="2">
      <c r="A16" s="9">
        <v>13</v>
      </c>
      <c r="B16" s="8" t="s">
        <v>41</v>
      </c>
      <c r="C16" s="13">
        <v>112</v>
      </c>
      <c r="D16" s="9">
        <f t="shared" si="0"/>
        <v>32480</v>
      </c>
      <c r="E16" s="20"/>
      <c r="F16" s="20">
        <v>53</v>
      </c>
      <c r="G16" s="8" t="s">
        <v>39</v>
      </c>
      <c r="H16" s="11">
        <v>437</v>
      </c>
      <c r="I16" s="9">
        <f t="shared" si="1"/>
        <v>126730</v>
      </c>
      <c r="J16" s="20"/>
      <c r="K16" s="20">
        <v>93</v>
      </c>
      <c r="L16" s="8" t="s">
        <v>107</v>
      </c>
      <c r="M16" s="12">
        <v>626</v>
      </c>
      <c r="N16" s="9">
        <f t="shared" si="2"/>
        <v>181540</v>
      </c>
      <c r="O16" s="9"/>
      <c r="P16" s="20">
        <v>13</v>
      </c>
      <c r="Q16" s="8" t="s">
        <v>43</v>
      </c>
      <c r="R16" s="13">
        <v>886</v>
      </c>
      <c r="S16" s="9">
        <f t="shared" si="3"/>
        <v>256940</v>
      </c>
    </row>
    <row r="17" spans="1:19" ht="18.75" customHeight="1" outlineLevel="2">
      <c r="A17" s="9">
        <v>14</v>
      </c>
      <c r="B17" s="8" t="s">
        <v>44</v>
      </c>
      <c r="C17" s="13">
        <v>184</v>
      </c>
      <c r="D17" s="9">
        <f t="shared" si="0"/>
        <v>53360</v>
      </c>
      <c r="E17" s="20"/>
      <c r="F17" s="20">
        <v>54</v>
      </c>
      <c r="G17" s="8" t="s">
        <v>42</v>
      </c>
      <c r="H17" s="11">
        <v>508</v>
      </c>
      <c r="I17" s="9">
        <f t="shared" si="1"/>
        <v>147320</v>
      </c>
      <c r="J17" s="20"/>
      <c r="K17" s="20"/>
      <c r="L17" s="8"/>
      <c r="M17" s="13"/>
      <c r="N17" s="9"/>
      <c r="O17" s="9"/>
      <c r="P17" s="20">
        <v>14</v>
      </c>
      <c r="Q17" s="8" t="s">
        <v>46</v>
      </c>
      <c r="R17" s="12">
        <v>545</v>
      </c>
      <c r="S17" s="9">
        <f t="shared" si="3"/>
        <v>158050</v>
      </c>
    </row>
    <row r="18" spans="1:19" ht="18.75" customHeight="1" outlineLevel="2">
      <c r="A18" s="9">
        <v>15</v>
      </c>
      <c r="B18" s="8" t="s">
        <v>47</v>
      </c>
      <c r="C18" s="13">
        <v>642</v>
      </c>
      <c r="D18" s="9">
        <f t="shared" si="0"/>
        <v>186180</v>
      </c>
      <c r="E18" s="20"/>
      <c r="F18" s="20">
        <v>55</v>
      </c>
      <c r="G18" s="8" t="s">
        <v>45</v>
      </c>
      <c r="H18" s="11">
        <v>360</v>
      </c>
      <c r="I18" s="9">
        <f t="shared" si="1"/>
        <v>104400</v>
      </c>
      <c r="J18" s="20"/>
      <c r="K18" s="20"/>
      <c r="L18" s="8"/>
      <c r="M18" s="13"/>
      <c r="N18" s="9"/>
      <c r="O18" s="9"/>
      <c r="P18" s="20">
        <v>15</v>
      </c>
      <c r="Q18" s="8" t="s">
        <v>47</v>
      </c>
      <c r="R18" s="12">
        <v>294</v>
      </c>
      <c r="S18" s="9">
        <f t="shared" si="3"/>
        <v>85260</v>
      </c>
    </row>
    <row r="19" spans="1:19" ht="18.75" customHeight="1" outlineLevel="2">
      <c r="A19" s="9">
        <v>16</v>
      </c>
      <c r="B19" s="8" t="s">
        <v>49</v>
      </c>
      <c r="C19" s="13">
        <v>382</v>
      </c>
      <c r="D19" s="9">
        <f t="shared" si="0"/>
        <v>110780</v>
      </c>
      <c r="E19" s="20"/>
      <c r="F19" s="20">
        <v>56</v>
      </c>
      <c r="G19" s="8" t="s">
        <v>48</v>
      </c>
      <c r="H19" s="11">
        <v>538</v>
      </c>
      <c r="I19" s="9">
        <f t="shared" si="1"/>
        <v>156020</v>
      </c>
      <c r="J19" s="20"/>
      <c r="K19" s="20"/>
      <c r="L19" s="8"/>
      <c r="M19" s="13"/>
      <c r="N19" s="9"/>
      <c r="O19" s="9"/>
      <c r="P19" s="20">
        <v>16</v>
      </c>
      <c r="Q19" s="8" t="s">
        <v>51</v>
      </c>
      <c r="R19" s="12">
        <v>1051</v>
      </c>
      <c r="S19" s="9">
        <f t="shared" si="3"/>
        <v>304790</v>
      </c>
    </row>
    <row r="20" spans="1:19" ht="18.75" customHeight="1" outlineLevel="2">
      <c r="A20" s="9">
        <v>17</v>
      </c>
      <c r="B20" s="8" t="s">
        <v>52</v>
      </c>
      <c r="C20" s="13">
        <v>457</v>
      </c>
      <c r="D20" s="9">
        <f t="shared" si="0"/>
        <v>132530</v>
      </c>
      <c r="E20" s="20"/>
      <c r="F20" s="20">
        <v>57</v>
      </c>
      <c r="G20" s="8" t="s">
        <v>50</v>
      </c>
      <c r="H20" s="11">
        <v>504</v>
      </c>
      <c r="I20" s="9">
        <f t="shared" si="1"/>
        <v>146160</v>
      </c>
      <c r="J20" s="20"/>
      <c r="K20" s="20"/>
      <c r="L20" s="8"/>
      <c r="M20" s="13"/>
      <c r="N20" s="9"/>
      <c r="O20" s="9"/>
      <c r="P20" s="20">
        <v>17</v>
      </c>
      <c r="Q20" s="8" t="s">
        <v>54</v>
      </c>
      <c r="R20" s="12">
        <v>471</v>
      </c>
      <c r="S20" s="9">
        <f t="shared" si="3"/>
        <v>136590</v>
      </c>
    </row>
    <row r="21" spans="1:19" ht="18.75" customHeight="1" outlineLevel="2">
      <c r="A21" s="9">
        <v>18</v>
      </c>
      <c r="B21" s="8" t="s">
        <v>8</v>
      </c>
      <c r="C21" s="13">
        <v>388</v>
      </c>
      <c r="D21" s="9">
        <f t="shared" si="0"/>
        <v>112520</v>
      </c>
      <c r="E21" s="20"/>
      <c r="F21" s="20">
        <v>58</v>
      </c>
      <c r="G21" s="8" t="s">
        <v>53</v>
      </c>
      <c r="H21" s="11">
        <v>648</v>
      </c>
      <c r="I21" s="9">
        <f t="shared" si="1"/>
        <v>187920</v>
      </c>
      <c r="J21" s="20"/>
      <c r="K21" s="20"/>
      <c r="L21" s="8"/>
      <c r="M21" s="13"/>
      <c r="N21" s="9"/>
      <c r="O21" s="9"/>
      <c r="P21" s="20">
        <v>18</v>
      </c>
      <c r="Q21" s="8" t="s">
        <v>56</v>
      </c>
      <c r="R21" s="12">
        <v>878</v>
      </c>
      <c r="S21" s="9">
        <f t="shared" si="3"/>
        <v>254620</v>
      </c>
    </row>
    <row r="22" spans="1:19" ht="18.75" customHeight="1" outlineLevel="2">
      <c r="A22" s="9">
        <v>19</v>
      </c>
      <c r="B22" s="8" t="s">
        <v>57</v>
      </c>
      <c r="C22" s="13">
        <v>496</v>
      </c>
      <c r="D22" s="9">
        <f t="shared" si="0"/>
        <v>143840</v>
      </c>
      <c r="E22" s="20"/>
      <c r="F22" s="20">
        <v>59</v>
      </c>
      <c r="G22" s="8" t="s">
        <v>55</v>
      </c>
      <c r="H22" s="11">
        <v>328</v>
      </c>
      <c r="I22" s="9">
        <f t="shared" si="1"/>
        <v>95120</v>
      </c>
      <c r="J22" s="20"/>
      <c r="K22" s="20"/>
      <c r="L22" s="8"/>
      <c r="M22" s="13"/>
      <c r="N22" s="9"/>
      <c r="O22" s="9"/>
      <c r="P22" s="20">
        <v>19</v>
      </c>
      <c r="Q22" s="8" t="s">
        <v>58</v>
      </c>
      <c r="R22" s="12">
        <v>353</v>
      </c>
      <c r="S22" s="9">
        <f t="shared" si="3"/>
        <v>102370</v>
      </c>
    </row>
    <row r="23" spans="1:19" ht="18.75" customHeight="1" outlineLevel="2">
      <c r="A23" s="9">
        <v>20</v>
      </c>
      <c r="B23" s="8" t="s">
        <v>59</v>
      </c>
      <c r="C23" s="13">
        <v>694</v>
      </c>
      <c r="D23" s="9">
        <f t="shared" si="0"/>
        <v>201260</v>
      </c>
      <c r="E23" s="20"/>
      <c r="F23" s="20">
        <v>60</v>
      </c>
      <c r="G23" s="8" t="s">
        <v>19</v>
      </c>
      <c r="H23" s="11">
        <v>336</v>
      </c>
      <c r="I23" s="9">
        <f t="shared" si="1"/>
        <v>97440</v>
      </c>
      <c r="J23" s="20"/>
      <c r="K23" s="20"/>
      <c r="L23" s="8"/>
      <c r="M23" s="13"/>
      <c r="N23" s="9"/>
      <c r="O23" s="9"/>
      <c r="P23" s="20">
        <v>20</v>
      </c>
      <c r="Q23" s="8" t="s">
        <v>61</v>
      </c>
      <c r="R23" s="12">
        <v>439</v>
      </c>
      <c r="S23" s="9">
        <f t="shared" si="3"/>
        <v>127310</v>
      </c>
    </row>
    <row r="24" spans="1:19" ht="18.75" customHeight="1" outlineLevel="2">
      <c r="A24" s="9">
        <v>21</v>
      </c>
      <c r="B24" s="8" t="s">
        <v>62</v>
      </c>
      <c r="C24" s="13">
        <v>418</v>
      </c>
      <c r="D24" s="9">
        <f t="shared" si="0"/>
        <v>121220</v>
      </c>
      <c r="E24" s="20"/>
      <c r="F24" s="20">
        <v>61</v>
      </c>
      <c r="G24" s="8" t="s">
        <v>60</v>
      </c>
      <c r="H24" s="11">
        <v>397</v>
      </c>
      <c r="I24" s="9">
        <f t="shared" si="1"/>
        <v>115130</v>
      </c>
      <c r="J24" s="20"/>
      <c r="K24" s="20"/>
      <c r="L24" s="8"/>
      <c r="M24" s="13"/>
      <c r="N24" s="9"/>
      <c r="O24" s="9"/>
      <c r="P24" s="20">
        <v>21</v>
      </c>
      <c r="Q24" s="8" t="s">
        <v>24</v>
      </c>
      <c r="R24" s="12">
        <v>474</v>
      </c>
      <c r="S24" s="9">
        <f t="shared" si="3"/>
        <v>137460</v>
      </c>
    </row>
    <row r="25" spans="1:19" ht="18.75" customHeight="1" outlineLevel="2">
      <c r="A25" s="9">
        <v>22</v>
      </c>
      <c r="B25" s="8" t="s">
        <v>64</v>
      </c>
      <c r="C25" s="13">
        <v>607</v>
      </c>
      <c r="D25" s="9">
        <f t="shared" si="0"/>
        <v>176030</v>
      </c>
      <c r="E25" s="20"/>
      <c r="F25" s="20">
        <v>62</v>
      </c>
      <c r="G25" s="8" t="s">
        <v>63</v>
      </c>
      <c r="H25" s="11">
        <v>280</v>
      </c>
      <c r="I25" s="9">
        <f t="shared" si="1"/>
        <v>81200</v>
      </c>
      <c r="J25" s="20"/>
      <c r="K25" s="20"/>
      <c r="L25" s="8"/>
      <c r="M25" s="13"/>
      <c r="N25" s="9"/>
      <c r="O25" s="9"/>
      <c r="P25" s="20">
        <v>22</v>
      </c>
      <c r="Q25" s="8" t="s">
        <v>18</v>
      </c>
      <c r="R25" s="12">
        <v>853</v>
      </c>
      <c r="S25" s="9">
        <f t="shared" si="3"/>
        <v>247370</v>
      </c>
    </row>
    <row r="26" spans="1:19" ht="18.75" customHeight="1" outlineLevel="2">
      <c r="A26" s="9">
        <v>23</v>
      </c>
      <c r="B26" s="8" t="s">
        <v>66</v>
      </c>
      <c r="C26" s="13">
        <v>528</v>
      </c>
      <c r="D26" s="9">
        <f t="shared" si="0"/>
        <v>153120</v>
      </c>
      <c r="E26" s="20"/>
      <c r="F26" s="20">
        <v>63</v>
      </c>
      <c r="G26" s="8" t="s">
        <v>65</v>
      </c>
      <c r="H26" s="11">
        <v>908</v>
      </c>
      <c r="I26" s="9">
        <f t="shared" si="1"/>
        <v>263320</v>
      </c>
      <c r="J26" s="20"/>
      <c r="K26" s="20"/>
      <c r="L26" s="8"/>
      <c r="M26" s="13"/>
      <c r="N26" s="9"/>
      <c r="O26" s="9"/>
      <c r="P26" s="20">
        <v>23</v>
      </c>
      <c r="Q26" s="8" t="s">
        <v>45</v>
      </c>
      <c r="R26" s="12">
        <v>375</v>
      </c>
      <c r="S26" s="9">
        <f t="shared" si="3"/>
        <v>108750</v>
      </c>
    </row>
    <row r="27" spans="1:19" ht="18.75" customHeight="1" outlineLevel="2">
      <c r="A27" s="9">
        <v>24</v>
      </c>
      <c r="B27" s="8" t="s">
        <v>68</v>
      </c>
      <c r="C27" s="13">
        <v>339</v>
      </c>
      <c r="D27" s="9">
        <f t="shared" si="0"/>
        <v>98310</v>
      </c>
      <c r="E27" s="20"/>
      <c r="F27" s="20">
        <v>64</v>
      </c>
      <c r="G27" s="8" t="s">
        <v>67</v>
      </c>
      <c r="H27" s="11">
        <v>453</v>
      </c>
      <c r="I27" s="9">
        <f t="shared" si="1"/>
        <v>131370</v>
      </c>
      <c r="J27" s="20"/>
      <c r="K27" s="20"/>
      <c r="L27" s="8"/>
      <c r="M27" s="13"/>
      <c r="N27" s="9"/>
      <c r="O27" s="9"/>
      <c r="P27" s="20">
        <v>24</v>
      </c>
      <c r="Q27" s="8" t="s">
        <v>39</v>
      </c>
      <c r="R27" s="12">
        <v>594</v>
      </c>
      <c r="S27" s="9">
        <f t="shared" si="3"/>
        <v>172260</v>
      </c>
    </row>
    <row r="28" spans="1:19" ht="18.75" customHeight="1" outlineLevel="2">
      <c r="A28" s="9">
        <v>25</v>
      </c>
      <c r="B28" s="8" t="s">
        <v>70</v>
      </c>
      <c r="C28" s="13">
        <v>397</v>
      </c>
      <c r="D28" s="9">
        <f t="shared" si="0"/>
        <v>115130</v>
      </c>
      <c r="E28" s="20"/>
      <c r="F28" s="20">
        <v>65</v>
      </c>
      <c r="G28" s="8" t="s">
        <v>69</v>
      </c>
      <c r="H28" s="11">
        <v>411</v>
      </c>
      <c r="I28" s="9">
        <f t="shared" si="1"/>
        <v>119190</v>
      </c>
      <c r="J28" s="20"/>
      <c r="K28" s="20"/>
      <c r="L28" s="8"/>
      <c r="M28" s="13"/>
      <c r="N28" s="9"/>
      <c r="O28" s="9"/>
      <c r="P28" s="20">
        <v>25</v>
      </c>
      <c r="Q28" s="8" t="s">
        <v>53</v>
      </c>
      <c r="R28" s="12">
        <v>412</v>
      </c>
      <c r="S28" s="9">
        <f t="shared" si="3"/>
        <v>119480</v>
      </c>
    </row>
    <row r="29" spans="1:19" ht="18.75" customHeight="1" outlineLevel="2">
      <c r="A29" s="9">
        <v>26</v>
      </c>
      <c r="B29" s="8" t="s">
        <v>72</v>
      </c>
      <c r="C29" s="13">
        <v>906</v>
      </c>
      <c r="D29" s="9">
        <f t="shared" si="0"/>
        <v>262740</v>
      </c>
      <c r="E29" s="20"/>
      <c r="F29" s="20">
        <v>66</v>
      </c>
      <c r="G29" s="8" t="s">
        <v>71</v>
      </c>
      <c r="H29" s="11">
        <v>504</v>
      </c>
      <c r="I29" s="9">
        <f t="shared" si="1"/>
        <v>146160</v>
      </c>
      <c r="J29" s="20"/>
      <c r="K29" s="20"/>
      <c r="L29" s="8"/>
      <c r="M29" s="13"/>
      <c r="N29" s="9"/>
      <c r="O29" s="9"/>
      <c r="P29" s="20">
        <v>26</v>
      </c>
      <c r="Q29" s="8" t="s">
        <v>66</v>
      </c>
      <c r="R29" s="12">
        <v>623</v>
      </c>
      <c r="S29" s="9">
        <f t="shared" si="3"/>
        <v>180670</v>
      </c>
    </row>
    <row r="30" spans="1:19" ht="18.75" customHeight="1" outlineLevel="2">
      <c r="A30" s="9">
        <v>27</v>
      </c>
      <c r="B30" s="8" t="s">
        <v>74</v>
      </c>
      <c r="C30" s="13">
        <v>489</v>
      </c>
      <c r="D30" s="9">
        <f t="shared" si="0"/>
        <v>141810</v>
      </c>
      <c r="E30" s="20"/>
      <c r="F30" s="20">
        <v>67</v>
      </c>
      <c r="G30" s="8" t="s">
        <v>73</v>
      </c>
      <c r="H30" s="11">
        <v>344</v>
      </c>
      <c r="I30" s="9">
        <f t="shared" si="1"/>
        <v>99760</v>
      </c>
      <c r="J30" s="20"/>
      <c r="K30" s="20"/>
      <c r="L30" s="8"/>
      <c r="M30" s="13"/>
      <c r="N30" s="9"/>
      <c r="O30" s="9"/>
      <c r="P30" s="20">
        <v>27</v>
      </c>
      <c r="Q30" s="8" t="s">
        <v>76</v>
      </c>
      <c r="R30" s="12">
        <v>320</v>
      </c>
      <c r="S30" s="9">
        <f t="shared" si="3"/>
        <v>92800</v>
      </c>
    </row>
    <row r="31" spans="1:19" ht="18.75" customHeight="1" outlineLevel="2">
      <c r="A31" s="9">
        <v>28</v>
      </c>
      <c r="B31" s="8" t="s">
        <v>77</v>
      </c>
      <c r="C31" s="13">
        <v>792</v>
      </c>
      <c r="D31" s="9">
        <f t="shared" si="0"/>
        <v>229680</v>
      </c>
      <c r="E31" s="20"/>
      <c r="F31" s="20">
        <v>68</v>
      </c>
      <c r="G31" s="8" t="s">
        <v>75</v>
      </c>
      <c r="H31" s="11">
        <v>460</v>
      </c>
      <c r="I31" s="9">
        <f t="shared" si="1"/>
        <v>133400</v>
      </c>
      <c r="J31" s="20"/>
      <c r="K31" s="20"/>
      <c r="L31" s="8"/>
      <c r="M31" s="13"/>
      <c r="N31" s="9"/>
      <c r="O31" s="9"/>
      <c r="P31" s="20">
        <v>28</v>
      </c>
      <c r="Q31" s="8" t="s">
        <v>79</v>
      </c>
      <c r="R31" s="12">
        <v>775</v>
      </c>
      <c r="S31" s="9">
        <f t="shared" si="3"/>
        <v>224750</v>
      </c>
    </row>
    <row r="32" spans="1:19" ht="18.75" customHeight="1" outlineLevel="2">
      <c r="A32" s="9">
        <v>29</v>
      </c>
      <c r="B32" s="8" t="s">
        <v>80</v>
      </c>
      <c r="C32" s="13">
        <v>116</v>
      </c>
      <c r="D32" s="9">
        <f t="shared" si="0"/>
        <v>33640</v>
      </c>
      <c r="E32" s="20"/>
      <c r="F32" s="20">
        <v>69</v>
      </c>
      <c r="G32" s="8" t="s">
        <v>78</v>
      </c>
      <c r="H32" s="11">
        <v>77</v>
      </c>
      <c r="I32" s="9">
        <f t="shared" si="1"/>
        <v>22330</v>
      </c>
      <c r="J32" s="20"/>
      <c r="K32" s="20"/>
      <c r="L32" s="8"/>
      <c r="M32" s="13"/>
      <c r="N32" s="9"/>
      <c r="O32" s="9"/>
      <c r="P32" s="20">
        <v>29</v>
      </c>
      <c r="Q32" s="8" t="s">
        <v>78</v>
      </c>
      <c r="R32" s="12">
        <v>51</v>
      </c>
      <c r="S32" s="9">
        <f t="shared" si="3"/>
        <v>14790</v>
      </c>
    </row>
    <row r="33" spans="1:19" ht="18.75" customHeight="1" outlineLevel="2">
      <c r="A33" s="9">
        <v>30</v>
      </c>
      <c r="B33" s="8" t="s">
        <v>82</v>
      </c>
      <c r="C33" s="13">
        <v>241</v>
      </c>
      <c r="D33" s="9">
        <f t="shared" si="0"/>
        <v>69890</v>
      </c>
      <c r="E33" s="20"/>
      <c r="F33" s="20">
        <v>70</v>
      </c>
      <c r="G33" s="8" t="s">
        <v>81</v>
      </c>
      <c r="H33" s="11">
        <v>150</v>
      </c>
      <c r="I33" s="9">
        <f t="shared" si="1"/>
        <v>43500</v>
      </c>
      <c r="J33" s="20"/>
      <c r="K33" s="20"/>
      <c r="L33" s="8"/>
      <c r="M33" s="13"/>
      <c r="N33" s="9"/>
      <c r="O33" s="9"/>
      <c r="P33" s="20">
        <v>30</v>
      </c>
      <c r="Q33" s="8" t="s">
        <v>81</v>
      </c>
      <c r="R33" s="12">
        <v>129</v>
      </c>
      <c r="S33" s="9">
        <f t="shared" si="3"/>
        <v>37410</v>
      </c>
    </row>
    <row r="34" spans="1:19" ht="18.75" customHeight="1" outlineLevel="2">
      <c r="A34" s="9">
        <v>31</v>
      </c>
      <c r="B34" s="8" t="s">
        <v>84</v>
      </c>
      <c r="C34" s="13">
        <v>639</v>
      </c>
      <c r="D34" s="9">
        <f t="shared" si="0"/>
        <v>185310</v>
      </c>
      <c r="E34" s="20"/>
      <c r="F34" s="20">
        <v>71</v>
      </c>
      <c r="G34" s="8" t="s">
        <v>83</v>
      </c>
      <c r="H34" s="11">
        <v>387</v>
      </c>
      <c r="I34" s="9">
        <f t="shared" si="1"/>
        <v>112230</v>
      </c>
      <c r="J34" s="20"/>
      <c r="K34" s="20"/>
      <c r="L34" s="8"/>
      <c r="M34" s="13"/>
      <c r="N34" s="9"/>
      <c r="O34" s="9"/>
      <c r="P34" s="20">
        <v>31</v>
      </c>
      <c r="Q34" s="8" t="s">
        <v>86</v>
      </c>
      <c r="R34" s="12">
        <v>352</v>
      </c>
      <c r="S34" s="9">
        <f t="shared" si="3"/>
        <v>102080</v>
      </c>
    </row>
    <row r="35" spans="1:19" ht="18.75" customHeight="1" outlineLevel="2">
      <c r="A35" s="9">
        <v>32</v>
      </c>
      <c r="B35" s="8" t="s">
        <v>87</v>
      </c>
      <c r="C35" s="13">
        <v>609</v>
      </c>
      <c r="D35" s="9">
        <f t="shared" si="0"/>
        <v>176610</v>
      </c>
      <c r="E35" s="20"/>
      <c r="F35" s="20">
        <v>72</v>
      </c>
      <c r="G35" s="8" t="s">
        <v>85</v>
      </c>
      <c r="H35" s="11">
        <v>101</v>
      </c>
      <c r="I35" s="9">
        <f t="shared" si="1"/>
        <v>29290</v>
      </c>
      <c r="J35" s="20"/>
      <c r="K35" s="20"/>
      <c r="L35" s="8"/>
      <c r="M35" s="13"/>
      <c r="N35" s="9"/>
      <c r="O35" s="9"/>
      <c r="P35" s="20">
        <v>32</v>
      </c>
      <c r="Q35" s="8" t="s">
        <v>89</v>
      </c>
      <c r="R35" s="12">
        <v>221</v>
      </c>
      <c r="S35" s="9">
        <f t="shared" si="3"/>
        <v>64090</v>
      </c>
    </row>
    <row r="36" spans="1:19" ht="18.75" customHeight="1" outlineLevel="2">
      <c r="A36" s="9">
        <v>33</v>
      </c>
      <c r="B36" s="8" t="s">
        <v>90</v>
      </c>
      <c r="C36" s="13">
        <v>467</v>
      </c>
      <c r="D36" s="9">
        <f t="shared" si="0"/>
        <v>135430</v>
      </c>
      <c r="E36" s="20"/>
      <c r="F36" s="20">
        <v>73</v>
      </c>
      <c r="G36" s="8" t="s">
        <v>88</v>
      </c>
      <c r="H36" s="11">
        <v>97</v>
      </c>
      <c r="I36" s="9">
        <f t="shared" si="1"/>
        <v>28130</v>
      </c>
      <c r="J36" s="20"/>
      <c r="K36" s="20"/>
      <c r="L36" s="8"/>
      <c r="M36" s="13"/>
      <c r="N36" s="9"/>
      <c r="O36" s="9"/>
      <c r="P36" s="20">
        <v>33</v>
      </c>
      <c r="Q36" s="8" t="s">
        <v>92</v>
      </c>
      <c r="R36" s="12">
        <v>915</v>
      </c>
      <c r="S36" s="9">
        <f t="shared" si="3"/>
        <v>265350</v>
      </c>
    </row>
    <row r="37" spans="1:19" ht="18.75" customHeight="1" outlineLevel="2">
      <c r="A37" s="9">
        <v>34</v>
      </c>
      <c r="B37" s="8" t="s">
        <v>93</v>
      </c>
      <c r="C37" s="13">
        <v>31</v>
      </c>
      <c r="D37" s="9">
        <f t="shared" si="0"/>
        <v>8990</v>
      </c>
      <c r="E37" s="20"/>
      <c r="F37" s="20">
        <v>74</v>
      </c>
      <c r="G37" s="8" t="s">
        <v>91</v>
      </c>
      <c r="H37" s="11">
        <v>37</v>
      </c>
      <c r="I37" s="9">
        <f t="shared" si="1"/>
        <v>10730</v>
      </c>
      <c r="J37" s="20"/>
      <c r="K37" s="20"/>
      <c r="L37" s="8"/>
      <c r="M37" s="13"/>
      <c r="N37" s="9"/>
      <c r="O37" s="9"/>
      <c r="P37" s="20">
        <v>34</v>
      </c>
      <c r="Q37" s="8" t="s">
        <v>72</v>
      </c>
      <c r="R37" s="12">
        <v>467</v>
      </c>
      <c r="S37" s="9">
        <f t="shared" si="3"/>
        <v>135430</v>
      </c>
    </row>
    <row r="38" spans="1:19" ht="18.75" customHeight="1" outlineLevel="2">
      <c r="A38" s="9">
        <v>35</v>
      </c>
      <c r="B38" s="8" t="s">
        <v>95</v>
      </c>
      <c r="C38" s="13">
        <v>36</v>
      </c>
      <c r="D38" s="9">
        <f t="shared" si="0"/>
        <v>10440</v>
      </c>
      <c r="E38" s="20"/>
      <c r="F38" s="20">
        <v>75</v>
      </c>
      <c r="G38" s="8" t="s">
        <v>94</v>
      </c>
      <c r="H38" s="11">
        <v>117</v>
      </c>
      <c r="I38" s="9">
        <f t="shared" si="1"/>
        <v>33930</v>
      </c>
      <c r="J38" s="20"/>
      <c r="K38" s="20"/>
      <c r="L38" s="8"/>
      <c r="M38" s="13"/>
      <c r="N38" s="9"/>
      <c r="O38" s="9"/>
      <c r="P38" s="20">
        <v>35</v>
      </c>
      <c r="Q38" s="8" t="s">
        <v>97</v>
      </c>
      <c r="R38" s="12">
        <v>497</v>
      </c>
      <c r="S38" s="9">
        <f t="shared" si="3"/>
        <v>144130</v>
      </c>
    </row>
    <row r="39" spans="1:19" ht="18.75" customHeight="1" outlineLevel="2">
      <c r="A39" s="9">
        <v>36</v>
      </c>
      <c r="B39" s="8" t="s">
        <v>98</v>
      </c>
      <c r="C39" s="13">
        <v>20</v>
      </c>
      <c r="D39" s="9">
        <f t="shared" si="0"/>
        <v>5800</v>
      </c>
      <c r="E39" s="20"/>
      <c r="F39" s="20">
        <v>76</v>
      </c>
      <c r="G39" s="8" t="s">
        <v>96</v>
      </c>
      <c r="H39" s="11">
        <v>141</v>
      </c>
      <c r="I39" s="9">
        <f t="shared" si="1"/>
        <v>40890</v>
      </c>
      <c r="J39" s="20"/>
      <c r="K39" s="20"/>
      <c r="L39" s="8"/>
      <c r="M39" s="13"/>
      <c r="N39" s="9"/>
      <c r="O39" s="9"/>
      <c r="P39" s="20">
        <v>36</v>
      </c>
      <c r="Q39" s="8" t="s">
        <v>100</v>
      </c>
      <c r="R39" s="12">
        <v>417</v>
      </c>
      <c r="S39" s="9">
        <f t="shared" si="3"/>
        <v>120930</v>
      </c>
    </row>
    <row r="40" spans="1:19" ht="18.75" customHeight="1" outlineLevel="2">
      <c r="A40" s="9">
        <v>37</v>
      </c>
      <c r="B40" s="8" t="s">
        <v>101</v>
      </c>
      <c r="C40" s="13">
        <v>299</v>
      </c>
      <c r="D40" s="9">
        <f t="shared" si="0"/>
        <v>86710</v>
      </c>
      <c r="E40" s="20"/>
      <c r="F40" s="20">
        <v>77</v>
      </c>
      <c r="G40" s="8" t="s">
        <v>99</v>
      </c>
      <c r="H40" s="11">
        <v>98</v>
      </c>
      <c r="I40" s="9">
        <f t="shared" si="1"/>
        <v>28420</v>
      </c>
      <c r="J40" s="20"/>
      <c r="K40" s="20"/>
      <c r="L40" s="8"/>
      <c r="M40" s="13"/>
      <c r="N40" s="9"/>
      <c r="O40" s="9"/>
      <c r="P40" s="20">
        <v>37</v>
      </c>
      <c r="Q40" s="8" t="s">
        <v>36</v>
      </c>
      <c r="R40" s="12">
        <v>537</v>
      </c>
      <c r="S40" s="9">
        <f t="shared" si="3"/>
        <v>155730</v>
      </c>
    </row>
    <row r="41" spans="1:19" ht="18.75" customHeight="1" outlineLevel="2">
      <c r="A41" s="9">
        <v>38</v>
      </c>
      <c r="B41" s="8" t="s">
        <v>102</v>
      </c>
      <c r="C41" s="13">
        <v>136</v>
      </c>
      <c r="D41" s="9">
        <f t="shared" si="0"/>
        <v>39440</v>
      </c>
      <c r="E41" s="20"/>
      <c r="F41" s="20">
        <v>78</v>
      </c>
      <c r="G41" s="8" t="s">
        <v>92</v>
      </c>
      <c r="H41" s="11">
        <v>732</v>
      </c>
      <c r="I41" s="9">
        <f t="shared" si="1"/>
        <v>212280</v>
      </c>
      <c r="J41" s="20"/>
      <c r="K41" s="20"/>
      <c r="L41" s="8"/>
      <c r="M41" s="13"/>
      <c r="N41" s="9"/>
      <c r="O41" s="9"/>
      <c r="P41" s="20">
        <v>38</v>
      </c>
      <c r="Q41" s="8" t="s">
        <v>104</v>
      </c>
      <c r="R41" s="12">
        <v>228</v>
      </c>
      <c r="S41" s="9">
        <f t="shared" si="3"/>
        <v>66120</v>
      </c>
    </row>
    <row r="42" spans="1:19" ht="18.75" customHeight="1" outlineLevel="2">
      <c r="A42" s="9">
        <v>39</v>
      </c>
      <c r="B42" s="8" t="s">
        <v>97</v>
      </c>
      <c r="C42" s="13">
        <v>926</v>
      </c>
      <c r="D42" s="9">
        <f t="shared" si="0"/>
        <v>268540</v>
      </c>
      <c r="E42" s="20"/>
      <c r="F42" s="20">
        <v>79</v>
      </c>
      <c r="G42" s="8" t="s">
        <v>103</v>
      </c>
      <c r="H42" s="11">
        <v>405</v>
      </c>
      <c r="I42" s="9">
        <f t="shared" si="1"/>
        <v>117450</v>
      </c>
      <c r="J42" s="20"/>
      <c r="K42" s="20"/>
      <c r="L42" s="8"/>
      <c r="M42" s="13"/>
      <c r="N42" s="9"/>
      <c r="O42" s="9"/>
      <c r="P42" s="20">
        <v>39</v>
      </c>
      <c r="Q42" s="43" t="s">
        <v>136</v>
      </c>
      <c r="R42" s="12">
        <v>510</v>
      </c>
      <c r="S42" s="9">
        <f t="shared" si="3"/>
        <v>147900</v>
      </c>
    </row>
    <row r="43" spans="1:19" ht="18.75" customHeight="1" outlineLevel="2">
      <c r="A43" s="9">
        <v>40</v>
      </c>
      <c r="B43" s="16" t="s">
        <v>51</v>
      </c>
      <c r="C43" s="13">
        <v>718</v>
      </c>
      <c r="D43" s="9">
        <f t="shared" si="0"/>
        <v>208220</v>
      </c>
      <c r="E43" s="21"/>
      <c r="F43" s="20">
        <v>80</v>
      </c>
      <c r="G43" s="8" t="s">
        <v>105</v>
      </c>
      <c r="H43" s="11">
        <v>375</v>
      </c>
      <c r="I43" s="9">
        <f t="shared" si="1"/>
        <v>108750</v>
      </c>
      <c r="J43" s="20"/>
      <c r="K43" s="20"/>
      <c r="L43" s="8"/>
      <c r="M43" s="13"/>
      <c r="N43" s="9"/>
      <c r="O43" s="9"/>
      <c r="P43" s="20">
        <v>40</v>
      </c>
      <c r="Q43" s="8" t="s">
        <v>123</v>
      </c>
      <c r="R43" s="12">
        <v>403</v>
      </c>
      <c r="S43" s="9">
        <f t="shared" si="3"/>
        <v>116870</v>
      </c>
    </row>
    <row r="44" spans="1:19" ht="18.75" customHeight="1" outlineLevel="2" thickBot="1">
      <c r="A44" s="9"/>
      <c r="B44" s="8"/>
      <c r="C44" s="13"/>
      <c r="D44" s="9"/>
      <c r="E44" s="20"/>
      <c r="F44" s="20"/>
      <c r="G44" s="8"/>
      <c r="H44" s="13"/>
      <c r="I44" s="9"/>
      <c r="J44" s="20"/>
      <c r="K44" s="21"/>
      <c r="L44" s="16"/>
      <c r="M44" s="14"/>
      <c r="N44" s="17"/>
      <c r="O44" s="9"/>
      <c r="P44" s="20">
        <v>41</v>
      </c>
      <c r="Q44" s="8" t="s">
        <v>124</v>
      </c>
      <c r="R44" s="12">
        <v>316</v>
      </c>
      <c r="S44" s="9">
        <f t="shared" si="3"/>
        <v>91640</v>
      </c>
    </row>
    <row r="45" spans="1:19" ht="18.75" customHeight="1" outlineLevel="2" thickBot="1">
      <c r="A45" s="9"/>
      <c r="B45" s="8"/>
      <c r="C45" s="13"/>
      <c r="D45" s="17"/>
      <c r="E45" s="9"/>
      <c r="F45" s="9"/>
      <c r="G45" s="8"/>
      <c r="H45" s="13"/>
      <c r="I45" s="17"/>
      <c r="J45" s="9"/>
      <c r="K45" s="412" t="s">
        <v>129</v>
      </c>
      <c r="L45" s="414"/>
      <c r="M45" s="33">
        <f>SUM(M4:M16)</f>
        <v>3257</v>
      </c>
      <c r="N45" s="18">
        <f>SUM(N4:N16)</f>
        <v>944530</v>
      </c>
      <c r="O45" s="20"/>
      <c r="P45" s="9">
        <v>42</v>
      </c>
      <c r="Q45" s="8" t="s">
        <v>125</v>
      </c>
      <c r="R45" s="12">
        <v>169</v>
      </c>
      <c r="S45" s="17">
        <f t="shared" si="3"/>
        <v>49010</v>
      </c>
    </row>
    <row r="46" spans="1:19" ht="18.75" customHeight="1" thickBot="1">
      <c r="A46" s="412" t="s">
        <v>129</v>
      </c>
      <c r="B46" s="413"/>
      <c r="C46" s="32">
        <f>SUM(C4:C43)</f>
        <v>15750</v>
      </c>
      <c r="D46" s="18">
        <f t="shared" si="0"/>
        <v>4567500</v>
      </c>
      <c r="E46" s="27"/>
      <c r="F46" s="412" t="s">
        <v>129</v>
      </c>
      <c r="G46" s="414"/>
      <c r="H46" s="33">
        <f>SUM(H4:H43)</f>
        <v>16236</v>
      </c>
      <c r="I46" s="18">
        <f>290*H46</f>
        <v>4708440</v>
      </c>
      <c r="J46" s="26"/>
      <c r="K46" s="412" t="s">
        <v>109</v>
      </c>
      <c r="L46" s="413"/>
      <c r="M46" s="32">
        <f>SUM(C46,H46,M45)</f>
        <v>35243</v>
      </c>
      <c r="N46" s="18">
        <f>SUM(D46,I46,N45)</f>
        <v>10220470</v>
      </c>
      <c r="O46" s="27"/>
      <c r="P46" s="403" t="s">
        <v>108</v>
      </c>
      <c r="Q46" s="404"/>
      <c r="R46" s="36">
        <f>SUM(R4:R45)</f>
        <v>20244</v>
      </c>
      <c r="S46" s="18">
        <f t="shared" si="3"/>
        <v>5870760</v>
      </c>
    </row>
    <row r="47" spans="1:19" ht="18" thickBot="1">
      <c r="A47" s="31"/>
      <c r="B47" s="418" t="s">
        <v>137</v>
      </c>
      <c r="C47" s="419"/>
      <c r="D47" s="419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416" t="s">
        <v>131</v>
      </c>
      <c r="Q47" s="417"/>
      <c r="R47" s="34">
        <f>SUM(R46,M46)</f>
        <v>55487</v>
      </c>
      <c r="S47" s="35">
        <f>SUM(S46,N46)</f>
        <v>16091230</v>
      </c>
    </row>
    <row r="48" spans="2:17" ht="14.25">
      <c r="B48" t="s">
        <v>138</v>
      </c>
      <c r="C48" s="37"/>
      <c r="Q48" s="3"/>
    </row>
    <row r="49" spans="3:17" ht="14.25">
      <c r="C49" s="37"/>
      <c r="Q49" s="3"/>
    </row>
    <row r="50" spans="3:17" ht="14.25">
      <c r="C50" s="37"/>
      <c r="Q50" s="3"/>
    </row>
    <row r="51" ht="14.25">
      <c r="Q51" s="3"/>
    </row>
    <row r="52" ht="14.25">
      <c r="Q52" s="3"/>
    </row>
    <row r="53" ht="14.25">
      <c r="Q53" s="3"/>
    </row>
    <row r="54" ht="14.25">
      <c r="Q54" s="3"/>
    </row>
    <row r="55" ht="14.25">
      <c r="Q55" s="3"/>
    </row>
    <row r="56" ht="14.25">
      <c r="Q56" s="3"/>
    </row>
    <row r="57" ht="14.25">
      <c r="Q57" s="3"/>
    </row>
    <row r="58" ht="14.25">
      <c r="Q58" s="3"/>
    </row>
    <row r="59" ht="14.25">
      <c r="Q59" s="3"/>
    </row>
  </sheetData>
  <sheetProtection/>
  <mergeCells count="12">
    <mergeCell ref="A46:B46"/>
    <mergeCell ref="F46:G46"/>
    <mergeCell ref="K46:L46"/>
    <mergeCell ref="B47:D47"/>
    <mergeCell ref="P46:Q46"/>
    <mergeCell ref="P47:Q47"/>
    <mergeCell ref="K45:L45"/>
    <mergeCell ref="A1:S1"/>
    <mergeCell ref="A2:D2"/>
    <mergeCell ref="F2:I2"/>
    <mergeCell ref="K2:N2"/>
    <mergeCell ref="P2:S2"/>
  </mergeCells>
  <printOptions/>
  <pageMargins left="0.24" right="0.1968503937007874" top="0.24" bottom="0.28" header="0.4330708661417323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zoomScalePageLayoutView="0" workbookViewId="0" topLeftCell="A22">
      <selection activeCell="M5" sqref="M5:M20"/>
    </sheetView>
  </sheetViews>
  <sheetFormatPr defaultColWidth="9.00390625" defaultRowHeight="13.5" outlineLevelRow="2"/>
  <cols>
    <col min="1" max="1" width="2.875" style="116" customWidth="1"/>
    <col min="2" max="2" width="6.50390625" style="2" customWidth="1"/>
    <col min="3" max="3" width="5.125" style="2" customWidth="1"/>
    <col min="4" max="4" width="9.50390625" style="326" customWidth="1"/>
    <col min="5" max="5" width="0.6171875" style="2" customWidth="1"/>
    <col min="6" max="6" width="2.875" style="116" customWidth="1"/>
    <col min="7" max="7" width="6.50390625" style="2" customWidth="1"/>
    <col min="8" max="8" width="5.125" style="2" customWidth="1"/>
    <col min="9" max="9" width="9.50390625" style="326" customWidth="1"/>
    <col min="10" max="10" width="0.6171875" style="2" customWidth="1"/>
    <col min="11" max="11" width="2.875" style="116" customWidth="1"/>
    <col min="12" max="12" width="6.75390625" style="2" customWidth="1"/>
    <col min="13" max="13" width="5.125" style="2" customWidth="1"/>
    <col min="14" max="14" width="9.50390625" style="326" customWidth="1"/>
    <col min="15" max="15" width="0.6171875" style="2" customWidth="1"/>
    <col min="16" max="16" width="2.875" style="116" customWidth="1"/>
    <col min="17" max="17" width="6.625" style="2" customWidth="1"/>
    <col min="18" max="18" width="5.125" style="2" customWidth="1"/>
    <col min="19" max="19" width="9.50390625" style="326" customWidth="1"/>
    <col min="20" max="16384" width="9.00390625" style="2" customWidth="1"/>
  </cols>
  <sheetData>
    <row r="1" spans="1:19" s="1" customFormat="1" ht="24" customHeight="1">
      <c r="A1" s="375" t="s">
        <v>185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</row>
    <row r="2" spans="1:19" s="1" customFormat="1" ht="18" customHeight="1">
      <c r="A2" s="185"/>
      <c r="B2" s="185"/>
      <c r="C2" s="185"/>
      <c r="D2" s="335"/>
      <c r="E2" s="186"/>
      <c r="F2" s="185"/>
      <c r="G2" s="350" t="s">
        <v>182</v>
      </c>
      <c r="I2" s="326"/>
      <c r="J2" s="186"/>
      <c r="K2" s="185"/>
      <c r="M2" s="185"/>
      <c r="N2" s="335"/>
      <c r="O2" s="186"/>
      <c r="P2" s="185"/>
      <c r="Q2" s="185"/>
      <c r="S2" s="278" t="s">
        <v>186</v>
      </c>
    </row>
    <row r="3" spans="1:19" s="149" customFormat="1" ht="20.25" customHeight="1">
      <c r="A3" s="376" t="s">
        <v>156</v>
      </c>
      <c r="B3" s="377"/>
      <c r="C3" s="377"/>
      <c r="D3" s="381"/>
      <c r="E3" s="148"/>
      <c r="F3" s="377" t="s">
        <v>156</v>
      </c>
      <c r="G3" s="377"/>
      <c r="H3" s="377"/>
      <c r="I3" s="382"/>
      <c r="J3" s="148"/>
      <c r="K3" s="377" t="s">
        <v>156</v>
      </c>
      <c r="L3" s="377"/>
      <c r="M3" s="377"/>
      <c r="N3" s="382"/>
      <c r="O3" s="148"/>
      <c r="P3" s="376" t="s">
        <v>180</v>
      </c>
      <c r="Q3" s="377"/>
      <c r="R3" s="377"/>
      <c r="S3" s="381"/>
    </row>
    <row r="4" spans="1:19" s="357" customFormat="1" ht="20.25" customHeight="1" thickBot="1">
      <c r="A4" s="211" t="s">
        <v>5</v>
      </c>
      <c r="B4" s="213" t="s">
        <v>2</v>
      </c>
      <c r="C4" s="213" t="s">
        <v>3</v>
      </c>
      <c r="D4" s="213" t="s">
        <v>4</v>
      </c>
      <c r="E4" s="345"/>
      <c r="F4" s="211" t="s">
        <v>5</v>
      </c>
      <c r="G4" s="213" t="s">
        <v>2</v>
      </c>
      <c r="H4" s="213" t="s">
        <v>3</v>
      </c>
      <c r="I4" s="213" t="s">
        <v>4</v>
      </c>
      <c r="J4" s="345"/>
      <c r="K4" s="211" t="s">
        <v>5</v>
      </c>
      <c r="L4" s="213" t="s">
        <v>2</v>
      </c>
      <c r="M4" s="213" t="s">
        <v>3</v>
      </c>
      <c r="N4" s="213" t="s">
        <v>4</v>
      </c>
      <c r="O4" s="345"/>
      <c r="P4" s="211" t="s">
        <v>5</v>
      </c>
      <c r="Q4" s="213" t="s">
        <v>2</v>
      </c>
      <c r="R4" s="213" t="s">
        <v>3</v>
      </c>
      <c r="S4" s="213" t="s">
        <v>4</v>
      </c>
    </row>
    <row r="5" spans="1:19" s="123" customFormat="1" ht="17.25" customHeight="1" outlineLevel="2">
      <c r="A5" s="200">
        <v>1</v>
      </c>
      <c r="B5" s="201" t="s">
        <v>6</v>
      </c>
      <c r="C5" s="209">
        <v>321</v>
      </c>
      <c r="D5" s="342">
        <f>180*C5</f>
        <v>57780</v>
      </c>
      <c r="E5" s="127"/>
      <c r="F5" s="203">
        <v>41</v>
      </c>
      <c r="G5" s="204" t="s">
        <v>106</v>
      </c>
      <c r="H5" s="209">
        <v>196</v>
      </c>
      <c r="I5" s="342">
        <f>180*H5</f>
        <v>35280</v>
      </c>
      <c r="J5" s="127"/>
      <c r="K5" s="206">
        <v>81</v>
      </c>
      <c r="L5" s="207" t="s">
        <v>104</v>
      </c>
      <c r="M5" s="209">
        <v>618</v>
      </c>
      <c r="N5" s="342">
        <f>180*M5</f>
        <v>111240</v>
      </c>
      <c r="O5" s="127"/>
      <c r="P5" s="203">
        <v>1</v>
      </c>
      <c r="Q5" s="204" t="s">
        <v>8</v>
      </c>
      <c r="R5" s="209">
        <v>877</v>
      </c>
      <c r="S5" s="356">
        <f>180*R5</f>
        <v>157860</v>
      </c>
    </row>
    <row r="6" spans="1:19" s="123" customFormat="1" ht="17.25" customHeight="1" outlineLevel="2">
      <c r="A6" s="124">
        <v>2</v>
      </c>
      <c r="B6" s="125" t="s">
        <v>9</v>
      </c>
      <c r="C6" s="122">
        <v>132</v>
      </c>
      <c r="D6" s="342">
        <f aca="true" t="shared" si="0" ref="D6:D41">180*C6</f>
        <v>23760</v>
      </c>
      <c r="E6" s="127"/>
      <c r="F6" s="128">
        <v>42</v>
      </c>
      <c r="G6" s="129" t="s">
        <v>7</v>
      </c>
      <c r="H6" s="209">
        <v>462</v>
      </c>
      <c r="I6" s="342">
        <f aca="true" t="shared" si="1" ref="I6:I44">180*H6</f>
        <v>83160</v>
      </c>
      <c r="J6" s="127"/>
      <c r="K6" s="128">
        <v>82</v>
      </c>
      <c r="L6" s="129" t="s">
        <v>112</v>
      </c>
      <c r="M6" s="209">
        <v>296</v>
      </c>
      <c r="N6" s="342">
        <f aca="true" t="shared" si="2" ref="N6:N20">180*M6</f>
        <v>53280</v>
      </c>
      <c r="O6" s="127"/>
      <c r="P6" s="128">
        <v>2</v>
      </c>
      <c r="Q6" s="129" t="s">
        <v>11</v>
      </c>
      <c r="R6" s="122">
        <v>536</v>
      </c>
      <c r="S6" s="328">
        <f aca="true" t="shared" si="3" ref="S6:S46">180*R6</f>
        <v>96480</v>
      </c>
    </row>
    <row r="7" spans="1:19" s="123" customFormat="1" ht="17.25" customHeight="1" outlineLevel="2">
      <c r="A7" s="124">
        <v>3</v>
      </c>
      <c r="B7" s="125" t="s">
        <v>11</v>
      </c>
      <c r="C7" s="122">
        <v>373</v>
      </c>
      <c r="D7" s="342">
        <f t="shared" si="0"/>
        <v>67140</v>
      </c>
      <c r="E7" s="127"/>
      <c r="F7" s="128">
        <v>43</v>
      </c>
      <c r="G7" s="129" t="s">
        <v>10</v>
      </c>
      <c r="H7" s="209">
        <v>332</v>
      </c>
      <c r="I7" s="342">
        <f t="shared" si="1"/>
        <v>59760</v>
      </c>
      <c r="J7" s="127"/>
      <c r="K7" s="128">
        <v>83</v>
      </c>
      <c r="L7" s="129" t="s">
        <v>113</v>
      </c>
      <c r="M7" s="209">
        <v>634</v>
      </c>
      <c r="N7" s="342">
        <f t="shared" si="2"/>
        <v>114120</v>
      </c>
      <c r="O7" s="127"/>
      <c r="P7" s="128">
        <v>3</v>
      </c>
      <c r="Q7" s="129" t="s">
        <v>13</v>
      </c>
      <c r="R7" s="122">
        <v>300</v>
      </c>
      <c r="S7" s="328">
        <f t="shared" si="3"/>
        <v>54000</v>
      </c>
    </row>
    <row r="8" spans="1:19" s="123" customFormat="1" ht="17.25" customHeight="1" outlineLevel="2">
      <c r="A8" s="124">
        <v>4</v>
      </c>
      <c r="B8" s="125" t="s">
        <v>14</v>
      </c>
      <c r="C8" s="122">
        <v>180</v>
      </c>
      <c r="D8" s="342">
        <f t="shared" si="0"/>
        <v>32400</v>
      </c>
      <c r="E8" s="127"/>
      <c r="F8" s="128">
        <v>44</v>
      </c>
      <c r="G8" s="129" t="s">
        <v>12</v>
      </c>
      <c r="H8" s="209">
        <v>285</v>
      </c>
      <c r="I8" s="342">
        <f t="shared" si="1"/>
        <v>51300</v>
      </c>
      <c r="J8" s="127"/>
      <c r="K8" s="128">
        <v>84</v>
      </c>
      <c r="L8" s="129" t="s">
        <v>114</v>
      </c>
      <c r="M8" s="209">
        <v>185</v>
      </c>
      <c r="N8" s="342">
        <f t="shared" si="2"/>
        <v>33300</v>
      </c>
      <c r="O8" s="127"/>
      <c r="P8" s="128">
        <v>4</v>
      </c>
      <c r="Q8" s="129" t="s">
        <v>16</v>
      </c>
      <c r="R8" s="122">
        <v>414</v>
      </c>
      <c r="S8" s="328">
        <f t="shared" si="3"/>
        <v>74520</v>
      </c>
    </row>
    <row r="9" spans="1:19" s="123" customFormat="1" ht="17.25" customHeight="1" outlineLevel="2">
      <c r="A9" s="124">
        <v>5</v>
      </c>
      <c r="B9" s="125" t="s">
        <v>17</v>
      </c>
      <c r="C9" s="122">
        <v>125</v>
      </c>
      <c r="D9" s="342">
        <f t="shared" si="0"/>
        <v>22500</v>
      </c>
      <c r="E9" s="127"/>
      <c r="F9" s="128">
        <v>45</v>
      </c>
      <c r="G9" s="129" t="s">
        <v>15</v>
      </c>
      <c r="H9" s="209">
        <v>400</v>
      </c>
      <c r="I9" s="342">
        <f t="shared" si="1"/>
        <v>72000</v>
      </c>
      <c r="J9" s="127"/>
      <c r="K9" s="128">
        <v>85</v>
      </c>
      <c r="L9" s="129" t="s">
        <v>122</v>
      </c>
      <c r="M9" s="290">
        <v>325</v>
      </c>
      <c r="N9" s="342">
        <f t="shared" si="2"/>
        <v>58500</v>
      </c>
      <c r="O9" s="127"/>
      <c r="P9" s="128">
        <v>5</v>
      </c>
      <c r="Q9" s="129" t="s">
        <v>19</v>
      </c>
      <c r="R9" s="122">
        <v>402</v>
      </c>
      <c r="S9" s="328">
        <f t="shared" si="3"/>
        <v>72360</v>
      </c>
    </row>
    <row r="10" spans="1:19" s="123" customFormat="1" ht="17.25" customHeight="1" outlineLevel="2">
      <c r="A10" s="124">
        <v>6</v>
      </c>
      <c r="B10" s="125" t="s">
        <v>20</v>
      </c>
      <c r="C10" s="122">
        <v>324</v>
      </c>
      <c r="D10" s="342">
        <f t="shared" si="0"/>
        <v>58320</v>
      </c>
      <c r="E10" s="127"/>
      <c r="F10" s="131">
        <v>46</v>
      </c>
      <c r="G10" s="132" t="s">
        <v>18</v>
      </c>
      <c r="H10" s="209">
        <v>545</v>
      </c>
      <c r="I10" s="342">
        <f t="shared" si="1"/>
        <v>98100</v>
      </c>
      <c r="J10" s="127"/>
      <c r="K10" s="128">
        <v>86</v>
      </c>
      <c r="L10" s="129" t="s">
        <v>115</v>
      </c>
      <c r="M10" s="290">
        <v>82</v>
      </c>
      <c r="N10" s="342">
        <f t="shared" si="2"/>
        <v>14760</v>
      </c>
      <c r="O10" s="127"/>
      <c r="P10" s="128">
        <v>6</v>
      </c>
      <c r="Q10" s="129" t="s">
        <v>22</v>
      </c>
      <c r="R10" s="122">
        <v>664</v>
      </c>
      <c r="S10" s="328">
        <f t="shared" si="3"/>
        <v>119520</v>
      </c>
    </row>
    <row r="11" spans="1:19" s="123" customFormat="1" ht="17.25" customHeight="1" outlineLevel="2">
      <c r="A11" s="124">
        <v>7</v>
      </c>
      <c r="B11" s="125" t="s">
        <v>23</v>
      </c>
      <c r="C11" s="122">
        <v>226</v>
      </c>
      <c r="D11" s="342">
        <f t="shared" si="0"/>
        <v>40680</v>
      </c>
      <c r="E11" s="127"/>
      <c r="F11" s="128">
        <v>47</v>
      </c>
      <c r="G11" s="129" t="s">
        <v>21</v>
      </c>
      <c r="H11" s="209">
        <v>498</v>
      </c>
      <c r="I11" s="342">
        <f t="shared" si="1"/>
        <v>89640</v>
      </c>
      <c r="J11" s="127"/>
      <c r="K11" s="128">
        <v>87</v>
      </c>
      <c r="L11" s="129" t="s">
        <v>116</v>
      </c>
      <c r="M11" s="209">
        <v>77</v>
      </c>
      <c r="N11" s="342">
        <f t="shared" si="2"/>
        <v>13860</v>
      </c>
      <c r="O11" s="127"/>
      <c r="P11" s="128">
        <v>7</v>
      </c>
      <c r="Q11" s="129" t="s">
        <v>25</v>
      </c>
      <c r="R11" s="122">
        <v>492</v>
      </c>
      <c r="S11" s="328">
        <f t="shared" si="3"/>
        <v>88560</v>
      </c>
    </row>
    <row r="12" spans="1:19" s="123" customFormat="1" ht="17.25" customHeight="1" outlineLevel="2">
      <c r="A12" s="124">
        <v>8</v>
      </c>
      <c r="B12" s="125" t="s">
        <v>26</v>
      </c>
      <c r="C12" s="122">
        <v>414</v>
      </c>
      <c r="D12" s="342">
        <f t="shared" si="0"/>
        <v>74520</v>
      </c>
      <c r="E12" s="127"/>
      <c r="F12" s="128">
        <v>48</v>
      </c>
      <c r="G12" s="129" t="s">
        <v>24</v>
      </c>
      <c r="H12" s="209">
        <v>209</v>
      </c>
      <c r="I12" s="342">
        <f t="shared" si="1"/>
        <v>37620</v>
      </c>
      <c r="J12" s="127"/>
      <c r="K12" s="128">
        <v>88</v>
      </c>
      <c r="L12" s="129" t="s">
        <v>117</v>
      </c>
      <c r="M12" s="209">
        <v>197</v>
      </c>
      <c r="N12" s="342">
        <f t="shared" si="2"/>
        <v>35460</v>
      </c>
      <c r="O12" s="127"/>
      <c r="P12" s="128">
        <v>8</v>
      </c>
      <c r="Q12" s="129" t="s">
        <v>28</v>
      </c>
      <c r="R12" s="122">
        <v>195</v>
      </c>
      <c r="S12" s="328">
        <f t="shared" si="3"/>
        <v>35100</v>
      </c>
    </row>
    <row r="13" spans="1:19" s="123" customFormat="1" ht="17.25" customHeight="1" outlineLevel="2">
      <c r="A13" s="124">
        <v>9</v>
      </c>
      <c r="B13" s="125" t="s">
        <v>29</v>
      </c>
      <c r="C13" s="122">
        <v>360</v>
      </c>
      <c r="D13" s="342">
        <f t="shared" si="0"/>
        <v>64800</v>
      </c>
      <c r="E13" s="127"/>
      <c r="F13" s="128">
        <v>49</v>
      </c>
      <c r="G13" s="129" t="s">
        <v>27</v>
      </c>
      <c r="H13" s="209">
        <v>938</v>
      </c>
      <c r="I13" s="342">
        <f t="shared" si="1"/>
        <v>168840</v>
      </c>
      <c r="J13" s="127"/>
      <c r="K13" s="128">
        <v>89</v>
      </c>
      <c r="L13" s="129" t="s">
        <v>118</v>
      </c>
      <c r="M13" s="290">
        <v>257</v>
      </c>
      <c r="N13" s="342">
        <f t="shared" si="2"/>
        <v>46260</v>
      </c>
      <c r="O13" s="127"/>
      <c r="P13" s="131">
        <v>9</v>
      </c>
      <c r="Q13" s="132" t="s">
        <v>31</v>
      </c>
      <c r="R13" s="122">
        <v>236</v>
      </c>
      <c r="S13" s="328">
        <f t="shared" si="3"/>
        <v>42480</v>
      </c>
    </row>
    <row r="14" spans="1:19" s="123" customFormat="1" ht="17.25" customHeight="1" outlineLevel="2">
      <c r="A14" s="124">
        <v>10</v>
      </c>
      <c r="B14" s="125" t="s">
        <v>32</v>
      </c>
      <c r="C14" s="122">
        <v>563</v>
      </c>
      <c r="D14" s="342">
        <f t="shared" si="0"/>
        <v>101340</v>
      </c>
      <c r="E14" s="127"/>
      <c r="F14" s="128">
        <v>50</v>
      </c>
      <c r="G14" s="129" t="s">
        <v>30</v>
      </c>
      <c r="H14" s="209">
        <v>630</v>
      </c>
      <c r="I14" s="342">
        <f t="shared" si="1"/>
        <v>113400</v>
      </c>
      <c r="J14" s="127"/>
      <c r="K14" s="128">
        <v>90</v>
      </c>
      <c r="L14" s="129" t="s">
        <v>119</v>
      </c>
      <c r="M14" s="209">
        <v>122</v>
      </c>
      <c r="N14" s="342">
        <f t="shared" si="2"/>
        <v>21960</v>
      </c>
      <c r="O14" s="127"/>
      <c r="P14" s="128">
        <v>10</v>
      </c>
      <c r="Q14" s="129" t="s">
        <v>34</v>
      </c>
      <c r="R14" s="122">
        <v>318</v>
      </c>
      <c r="S14" s="328">
        <f t="shared" si="3"/>
        <v>57240</v>
      </c>
    </row>
    <row r="15" spans="1:19" s="123" customFormat="1" ht="17.25" customHeight="1" outlineLevel="2">
      <c r="A15" s="124">
        <v>11</v>
      </c>
      <c r="B15" s="125" t="s">
        <v>35</v>
      </c>
      <c r="C15" s="122">
        <v>57</v>
      </c>
      <c r="D15" s="342">
        <f t="shared" si="0"/>
        <v>10260</v>
      </c>
      <c r="E15" s="127"/>
      <c r="F15" s="128">
        <v>51</v>
      </c>
      <c r="G15" s="129" t="s">
        <v>33</v>
      </c>
      <c r="H15" s="209">
        <v>415</v>
      </c>
      <c r="I15" s="342">
        <f t="shared" si="1"/>
        <v>74700</v>
      </c>
      <c r="J15" s="127"/>
      <c r="K15" s="128">
        <v>91</v>
      </c>
      <c r="L15" s="129" t="s">
        <v>120</v>
      </c>
      <c r="M15" s="209">
        <v>127</v>
      </c>
      <c r="N15" s="342">
        <f t="shared" si="2"/>
        <v>22860</v>
      </c>
      <c r="O15" s="127"/>
      <c r="P15" s="128">
        <v>11</v>
      </c>
      <c r="Q15" s="129" t="s">
        <v>37</v>
      </c>
      <c r="R15" s="122">
        <v>194</v>
      </c>
      <c r="S15" s="328">
        <f t="shared" si="3"/>
        <v>34920</v>
      </c>
    </row>
    <row r="16" spans="1:19" s="123" customFormat="1" ht="17.25" customHeight="1" outlineLevel="2">
      <c r="A16" s="136">
        <v>12</v>
      </c>
      <c r="B16" s="137" t="s">
        <v>38</v>
      </c>
      <c r="C16" s="122">
        <v>414</v>
      </c>
      <c r="D16" s="342">
        <f t="shared" si="0"/>
        <v>74520</v>
      </c>
      <c r="E16" s="127"/>
      <c r="F16" s="128">
        <v>52</v>
      </c>
      <c r="G16" s="129" t="s">
        <v>36</v>
      </c>
      <c r="H16" s="290">
        <v>354</v>
      </c>
      <c r="I16" s="342">
        <f t="shared" si="1"/>
        <v>63720</v>
      </c>
      <c r="J16" s="127"/>
      <c r="K16" s="128">
        <v>92</v>
      </c>
      <c r="L16" s="129" t="s">
        <v>121</v>
      </c>
      <c r="M16" s="209">
        <v>92</v>
      </c>
      <c r="N16" s="342">
        <f t="shared" si="2"/>
        <v>16560</v>
      </c>
      <c r="O16" s="127"/>
      <c r="P16" s="128">
        <v>12</v>
      </c>
      <c r="Q16" s="129" t="s">
        <v>40</v>
      </c>
      <c r="R16" s="122">
        <v>422</v>
      </c>
      <c r="S16" s="328">
        <f t="shared" si="3"/>
        <v>75960</v>
      </c>
    </row>
    <row r="17" spans="1:19" s="123" customFormat="1" ht="17.25" customHeight="1" outlineLevel="2">
      <c r="A17" s="124">
        <v>13</v>
      </c>
      <c r="B17" s="125" t="s">
        <v>41</v>
      </c>
      <c r="C17" s="122">
        <v>114</v>
      </c>
      <c r="D17" s="342">
        <f t="shared" si="0"/>
        <v>20520</v>
      </c>
      <c r="E17" s="127"/>
      <c r="F17" s="128">
        <v>53</v>
      </c>
      <c r="G17" s="129" t="s">
        <v>39</v>
      </c>
      <c r="H17" s="209">
        <v>450</v>
      </c>
      <c r="I17" s="342">
        <f t="shared" si="1"/>
        <v>81000</v>
      </c>
      <c r="J17" s="127"/>
      <c r="K17" s="128">
        <v>93</v>
      </c>
      <c r="L17" s="129" t="s">
        <v>148</v>
      </c>
      <c r="M17" s="209">
        <v>466</v>
      </c>
      <c r="N17" s="342">
        <f t="shared" si="2"/>
        <v>83880</v>
      </c>
      <c r="O17" s="127"/>
      <c r="P17" s="128">
        <v>13</v>
      </c>
      <c r="Q17" s="129" t="s">
        <v>43</v>
      </c>
      <c r="R17" s="122">
        <v>1058</v>
      </c>
      <c r="S17" s="328">
        <f t="shared" si="3"/>
        <v>190440</v>
      </c>
    </row>
    <row r="18" spans="1:19" s="123" customFormat="1" ht="17.25" customHeight="1" outlineLevel="2">
      <c r="A18" s="124">
        <v>14</v>
      </c>
      <c r="B18" s="125" t="s">
        <v>44</v>
      </c>
      <c r="C18" s="122">
        <v>232</v>
      </c>
      <c r="D18" s="342">
        <f t="shared" si="0"/>
        <v>41760</v>
      </c>
      <c r="E18" s="127"/>
      <c r="F18" s="131">
        <v>54</v>
      </c>
      <c r="G18" s="132" t="s">
        <v>42</v>
      </c>
      <c r="H18" s="209">
        <v>351</v>
      </c>
      <c r="I18" s="342">
        <f t="shared" si="1"/>
        <v>63180</v>
      </c>
      <c r="J18" s="127"/>
      <c r="K18" s="128">
        <v>94</v>
      </c>
      <c r="L18" s="129" t="s">
        <v>152</v>
      </c>
      <c r="M18" s="290">
        <v>524</v>
      </c>
      <c r="N18" s="342">
        <f t="shared" si="2"/>
        <v>94320</v>
      </c>
      <c r="O18" s="127"/>
      <c r="P18" s="128">
        <v>14</v>
      </c>
      <c r="Q18" s="129" t="s">
        <v>46</v>
      </c>
      <c r="R18" s="122">
        <v>406</v>
      </c>
      <c r="S18" s="328">
        <f t="shared" si="3"/>
        <v>73080</v>
      </c>
    </row>
    <row r="19" spans="1:19" s="123" customFormat="1" ht="17.25" customHeight="1" outlineLevel="2">
      <c r="A19" s="124">
        <v>15</v>
      </c>
      <c r="B19" s="125" t="s">
        <v>47</v>
      </c>
      <c r="C19" s="122">
        <v>538</v>
      </c>
      <c r="D19" s="342">
        <f t="shared" si="0"/>
        <v>96840</v>
      </c>
      <c r="E19" s="127"/>
      <c r="F19" s="128">
        <v>55</v>
      </c>
      <c r="G19" s="129" t="s">
        <v>45</v>
      </c>
      <c r="H19" s="290">
        <v>327</v>
      </c>
      <c r="I19" s="342">
        <f t="shared" si="1"/>
        <v>58860</v>
      </c>
      <c r="J19" s="127"/>
      <c r="K19" s="128">
        <v>95</v>
      </c>
      <c r="L19" s="129" t="s">
        <v>158</v>
      </c>
      <c r="M19" s="355">
        <v>396</v>
      </c>
      <c r="N19" s="342">
        <f t="shared" si="2"/>
        <v>71280</v>
      </c>
      <c r="O19" s="127"/>
      <c r="P19" s="128">
        <v>15</v>
      </c>
      <c r="Q19" s="129" t="s">
        <v>47</v>
      </c>
      <c r="R19" s="291">
        <v>214</v>
      </c>
      <c r="S19" s="328">
        <f t="shared" si="3"/>
        <v>38520</v>
      </c>
    </row>
    <row r="20" spans="1:19" s="123" customFormat="1" ht="17.25" customHeight="1" outlineLevel="2">
      <c r="A20" s="124">
        <v>16</v>
      </c>
      <c r="B20" s="125" t="s">
        <v>49</v>
      </c>
      <c r="C20" s="122">
        <v>337</v>
      </c>
      <c r="D20" s="342">
        <f t="shared" si="0"/>
        <v>60660</v>
      </c>
      <c r="E20" s="127"/>
      <c r="F20" s="128">
        <v>56</v>
      </c>
      <c r="G20" s="129" t="s">
        <v>48</v>
      </c>
      <c r="H20" s="209">
        <v>466</v>
      </c>
      <c r="I20" s="342">
        <f t="shared" si="1"/>
        <v>83880</v>
      </c>
      <c r="J20" s="127"/>
      <c r="K20" s="144">
        <v>96</v>
      </c>
      <c r="L20" s="129" t="s">
        <v>107</v>
      </c>
      <c r="M20" s="355">
        <v>549</v>
      </c>
      <c r="N20" s="342">
        <f t="shared" si="2"/>
        <v>98820</v>
      </c>
      <c r="O20" s="127"/>
      <c r="P20" s="128">
        <v>16</v>
      </c>
      <c r="Q20" s="129" t="s">
        <v>51</v>
      </c>
      <c r="R20" s="291">
        <v>915</v>
      </c>
      <c r="S20" s="328">
        <f t="shared" si="3"/>
        <v>164700</v>
      </c>
    </row>
    <row r="21" spans="1:19" s="123" customFormat="1" ht="17.25" customHeight="1" outlineLevel="2">
      <c r="A21" s="124">
        <v>17</v>
      </c>
      <c r="B21" s="125" t="s">
        <v>52</v>
      </c>
      <c r="C21" s="122">
        <v>363</v>
      </c>
      <c r="D21" s="342">
        <f t="shared" si="0"/>
        <v>65340</v>
      </c>
      <c r="E21" s="140"/>
      <c r="F21" s="128">
        <v>57</v>
      </c>
      <c r="G21" s="129" t="s">
        <v>50</v>
      </c>
      <c r="H21" s="209">
        <v>358</v>
      </c>
      <c r="I21" s="342">
        <f t="shared" si="1"/>
        <v>64440</v>
      </c>
      <c r="J21" s="216"/>
      <c r="K21" s="144"/>
      <c r="L21" s="129"/>
      <c r="M21" s="139"/>
      <c r="N21" s="329"/>
      <c r="O21" s="218"/>
      <c r="P21" s="128">
        <v>17</v>
      </c>
      <c r="Q21" s="129" t="s">
        <v>54</v>
      </c>
      <c r="R21" s="122">
        <v>455</v>
      </c>
      <c r="S21" s="328">
        <f t="shared" si="3"/>
        <v>81900</v>
      </c>
    </row>
    <row r="22" spans="1:19" s="123" customFormat="1" ht="17.25" customHeight="1" outlineLevel="2">
      <c r="A22" s="124">
        <v>18</v>
      </c>
      <c r="B22" s="125" t="s">
        <v>8</v>
      </c>
      <c r="C22" s="122">
        <v>338</v>
      </c>
      <c r="D22" s="342">
        <f t="shared" si="0"/>
        <v>60840</v>
      </c>
      <c r="E22" s="127"/>
      <c r="F22" s="128">
        <v>58</v>
      </c>
      <c r="G22" s="129" t="s">
        <v>53</v>
      </c>
      <c r="H22" s="209">
        <v>627</v>
      </c>
      <c r="I22" s="342">
        <f t="shared" si="1"/>
        <v>112860</v>
      </c>
      <c r="J22" s="217"/>
      <c r="K22" s="220"/>
      <c r="L22" s="221"/>
      <c r="M22" s="222"/>
      <c r="N22" s="330"/>
      <c r="O22" s="219"/>
      <c r="P22" s="128">
        <v>18</v>
      </c>
      <c r="Q22" s="129" t="s">
        <v>56</v>
      </c>
      <c r="R22" s="122">
        <v>785</v>
      </c>
      <c r="S22" s="328">
        <f t="shared" si="3"/>
        <v>141300</v>
      </c>
    </row>
    <row r="23" spans="1:19" s="123" customFormat="1" ht="17.25" customHeight="1" outlineLevel="2">
      <c r="A23" s="124">
        <v>19</v>
      </c>
      <c r="B23" s="125" t="s">
        <v>57</v>
      </c>
      <c r="C23" s="122">
        <v>243</v>
      </c>
      <c r="D23" s="342">
        <f t="shared" si="0"/>
        <v>43740</v>
      </c>
      <c r="E23" s="127"/>
      <c r="F23" s="128">
        <v>59</v>
      </c>
      <c r="G23" s="129" t="s">
        <v>55</v>
      </c>
      <c r="H23" s="209">
        <v>207</v>
      </c>
      <c r="I23" s="342">
        <f t="shared" si="1"/>
        <v>37260</v>
      </c>
      <c r="J23" s="217"/>
      <c r="K23" s="220"/>
      <c r="L23" s="221"/>
      <c r="M23" s="222"/>
      <c r="N23" s="330"/>
      <c r="O23" s="219"/>
      <c r="P23" s="131">
        <v>19</v>
      </c>
      <c r="Q23" s="132" t="s">
        <v>58</v>
      </c>
      <c r="R23" s="122">
        <v>449</v>
      </c>
      <c r="S23" s="328">
        <f t="shared" si="3"/>
        <v>80820</v>
      </c>
    </row>
    <row r="24" spans="1:19" s="123" customFormat="1" ht="17.25" customHeight="1" outlineLevel="2">
      <c r="A24" s="124">
        <v>20</v>
      </c>
      <c r="B24" s="125" t="s">
        <v>59</v>
      </c>
      <c r="C24" s="122">
        <v>793</v>
      </c>
      <c r="D24" s="342">
        <f t="shared" si="0"/>
        <v>142740</v>
      </c>
      <c r="E24" s="127"/>
      <c r="F24" s="128">
        <v>60</v>
      </c>
      <c r="G24" s="129" t="s">
        <v>19</v>
      </c>
      <c r="H24" s="209">
        <v>214</v>
      </c>
      <c r="I24" s="342">
        <f t="shared" si="1"/>
        <v>38520</v>
      </c>
      <c r="J24" s="217"/>
      <c r="K24" s="220"/>
      <c r="L24" s="221"/>
      <c r="M24" s="222"/>
      <c r="N24" s="330"/>
      <c r="O24" s="219"/>
      <c r="P24" s="128">
        <v>20</v>
      </c>
      <c r="Q24" s="129" t="s">
        <v>61</v>
      </c>
      <c r="R24" s="122">
        <v>400</v>
      </c>
      <c r="S24" s="328">
        <f t="shared" si="3"/>
        <v>72000</v>
      </c>
    </row>
    <row r="25" spans="1:19" s="123" customFormat="1" ht="17.25" customHeight="1" outlineLevel="2">
      <c r="A25" s="124">
        <v>21</v>
      </c>
      <c r="B25" s="125" t="s">
        <v>62</v>
      </c>
      <c r="C25" s="122">
        <v>369</v>
      </c>
      <c r="D25" s="342">
        <f t="shared" si="0"/>
        <v>66420</v>
      </c>
      <c r="E25" s="127"/>
      <c r="F25" s="128">
        <v>61</v>
      </c>
      <c r="G25" s="129" t="s">
        <v>60</v>
      </c>
      <c r="H25" s="209">
        <v>644</v>
      </c>
      <c r="I25" s="342">
        <f t="shared" si="1"/>
        <v>115920</v>
      </c>
      <c r="J25" s="217"/>
      <c r="K25" s="220"/>
      <c r="L25" s="221"/>
      <c r="M25" s="222"/>
      <c r="N25" s="330"/>
      <c r="O25" s="219"/>
      <c r="P25" s="128">
        <v>21</v>
      </c>
      <c r="Q25" s="129" t="s">
        <v>24</v>
      </c>
      <c r="R25" s="122">
        <v>396</v>
      </c>
      <c r="S25" s="328">
        <f t="shared" si="3"/>
        <v>71280</v>
      </c>
    </row>
    <row r="26" spans="1:19" s="123" customFormat="1" ht="17.25" customHeight="1" outlineLevel="2">
      <c r="A26" s="136">
        <v>22</v>
      </c>
      <c r="B26" s="137" t="s">
        <v>64</v>
      </c>
      <c r="C26" s="122">
        <v>426</v>
      </c>
      <c r="D26" s="342">
        <f t="shared" si="0"/>
        <v>76680</v>
      </c>
      <c r="E26" s="127"/>
      <c r="F26" s="128">
        <v>62</v>
      </c>
      <c r="G26" s="129" t="s">
        <v>63</v>
      </c>
      <c r="H26" s="209">
        <v>234</v>
      </c>
      <c r="I26" s="342">
        <f t="shared" si="1"/>
        <v>42120</v>
      </c>
      <c r="J26" s="217"/>
      <c r="K26" s="220"/>
      <c r="L26" s="221"/>
      <c r="M26" s="222"/>
      <c r="N26" s="330"/>
      <c r="O26" s="219"/>
      <c r="P26" s="128">
        <v>22</v>
      </c>
      <c r="Q26" s="129" t="s">
        <v>18</v>
      </c>
      <c r="R26" s="122">
        <v>620</v>
      </c>
      <c r="S26" s="328">
        <f t="shared" si="3"/>
        <v>111600</v>
      </c>
    </row>
    <row r="27" spans="1:19" s="123" customFormat="1" ht="17.25" customHeight="1" outlineLevel="2">
      <c r="A27" s="124">
        <v>23</v>
      </c>
      <c r="B27" s="125" t="s">
        <v>66</v>
      </c>
      <c r="C27" s="291">
        <v>449</v>
      </c>
      <c r="D27" s="342">
        <f t="shared" si="0"/>
        <v>80820</v>
      </c>
      <c r="E27" s="127"/>
      <c r="F27" s="128">
        <v>63</v>
      </c>
      <c r="G27" s="129" t="s">
        <v>65</v>
      </c>
      <c r="H27" s="209">
        <v>782</v>
      </c>
      <c r="I27" s="342">
        <f t="shared" si="1"/>
        <v>140760</v>
      </c>
      <c r="J27" s="217"/>
      <c r="K27" s="220"/>
      <c r="L27" s="221"/>
      <c r="M27" s="222"/>
      <c r="N27" s="330"/>
      <c r="O27" s="219"/>
      <c r="P27" s="128">
        <v>23</v>
      </c>
      <c r="Q27" s="129" t="s">
        <v>45</v>
      </c>
      <c r="R27" s="122">
        <v>361</v>
      </c>
      <c r="S27" s="328">
        <f t="shared" si="3"/>
        <v>64980</v>
      </c>
    </row>
    <row r="28" spans="1:19" s="123" customFormat="1" ht="17.25" customHeight="1" outlineLevel="2">
      <c r="A28" s="124">
        <v>24</v>
      </c>
      <c r="B28" s="125" t="s">
        <v>68</v>
      </c>
      <c r="C28" s="291">
        <v>309</v>
      </c>
      <c r="D28" s="342">
        <f t="shared" si="0"/>
        <v>55620</v>
      </c>
      <c r="E28" s="127"/>
      <c r="F28" s="128">
        <v>64</v>
      </c>
      <c r="G28" s="129" t="s">
        <v>67</v>
      </c>
      <c r="H28" s="209">
        <v>373</v>
      </c>
      <c r="I28" s="342">
        <f t="shared" si="1"/>
        <v>67140</v>
      </c>
      <c r="J28" s="217"/>
      <c r="K28" s="220"/>
      <c r="L28" s="221"/>
      <c r="M28" s="222"/>
      <c r="N28" s="330"/>
      <c r="O28" s="219"/>
      <c r="P28" s="128">
        <v>24</v>
      </c>
      <c r="Q28" s="129" t="s">
        <v>39</v>
      </c>
      <c r="R28" s="122">
        <v>370</v>
      </c>
      <c r="S28" s="328">
        <f t="shared" si="3"/>
        <v>66600</v>
      </c>
    </row>
    <row r="29" spans="1:19" s="123" customFormat="1" ht="17.25" customHeight="1" outlineLevel="2">
      <c r="A29" s="124">
        <v>25</v>
      </c>
      <c r="B29" s="125" t="s">
        <v>70</v>
      </c>
      <c r="C29" s="291">
        <v>409</v>
      </c>
      <c r="D29" s="342">
        <f t="shared" si="0"/>
        <v>73620</v>
      </c>
      <c r="E29" s="127"/>
      <c r="F29" s="128">
        <v>65</v>
      </c>
      <c r="G29" s="129" t="s">
        <v>69</v>
      </c>
      <c r="H29" s="290">
        <v>408</v>
      </c>
      <c r="I29" s="342">
        <f t="shared" si="1"/>
        <v>73440</v>
      </c>
      <c r="J29" s="217"/>
      <c r="K29" s="220"/>
      <c r="L29" s="221"/>
      <c r="M29" s="222"/>
      <c r="N29" s="330"/>
      <c r="O29" s="219"/>
      <c r="P29" s="128">
        <v>25</v>
      </c>
      <c r="Q29" s="129" t="s">
        <v>53</v>
      </c>
      <c r="R29" s="122">
        <v>624</v>
      </c>
      <c r="S29" s="328">
        <f t="shared" si="3"/>
        <v>112320</v>
      </c>
    </row>
    <row r="30" spans="1:19" s="123" customFormat="1" ht="17.25" customHeight="1" outlineLevel="2">
      <c r="A30" s="124">
        <v>26</v>
      </c>
      <c r="B30" s="125" t="s">
        <v>72</v>
      </c>
      <c r="C30" s="291">
        <v>423</v>
      </c>
      <c r="D30" s="342">
        <f t="shared" si="0"/>
        <v>76140</v>
      </c>
      <c r="E30" s="127"/>
      <c r="F30" s="128">
        <v>66</v>
      </c>
      <c r="G30" s="129" t="s">
        <v>71</v>
      </c>
      <c r="H30" s="209">
        <v>456</v>
      </c>
      <c r="I30" s="342">
        <f t="shared" si="1"/>
        <v>82080</v>
      </c>
      <c r="J30" s="217"/>
      <c r="K30" s="220"/>
      <c r="L30" s="221"/>
      <c r="M30" s="222"/>
      <c r="N30" s="330"/>
      <c r="O30" s="219"/>
      <c r="P30" s="128">
        <v>26</v>
      </c>
      <c r="Q30" s="129" t="s">
        <v>66</v>
      </c>
      <c r="R30" s="122">
        <v>482</v>
      </c>
      <c r="S30" s="328">
        <f t="shared" si="3"/>
        <v>86760</v>
      </c>
    </row>
    <row r="31" spans="1:19" s="123" customFormat="1" ht="17.25" customHeight="1" outlineLevel="2">
      <c r="A31" s="124">
        <v>27</v>
      </c>
      <c r="B31" s="125" t="s">
        <v>74</v>
      </c>
      <c r="C31" s="209">
        <v>434</v>
      </c>
      <c r="D31" s="342">
        <f t="shared" si="0"/>
        <v>78120</v>
      </c>
      <c r="E31" s="127"/>
      <c r="F31" s="128">
        <v>67</v>
      </c>
      <c r="G31" s="129" t="s">
        <v>73</v>
      </c>
      <c r="H31" s="209">
        <v>276</v>
      </c>
      <c r="I31" s="342">
        <f t="shared" si="1"/>
        <v>49680</v>
      </c>
      <c r="J31" s="217"/>
      <c r="K31" s="220"/>
      <c r="L31" s="221"/>
      <c r="M31" s="222"/>
      <c r="N31" s="330"/>
      <c r="O31" s="219"/>
      <c r="P31" s="128">
        <v>27</v>
      </c>
      <c r="Q31" s="129" t="s">
        <v>76</v>
      </c>
      <c r="R31" s="122">
        <v>281</v>
      </c>
      <c r="S31" s="328">
        <f t="shared" si="3"/>
        <v>50580</v>
      </c>
    </row>
    <row r="32" spans="1:19" s="123" customFormat="1" ht="17.25" customHeight="1" outlineLevel="2">
      <c r="A32" s="124">
        <v>28</v>
      </c>
      <c r="B32" s="125" t="s">
        <v>77</v>
      </c>
      <c r="C32" s="209">
        <v>253</v>
      </c>
      <c r="D32" s="342">
        <f t="shared" si="0"/>
        <v>45540</v>
      </c>
      <c r="E32" s="127"/>
      <c r="F32" s="128">
        <v>68</v>
      </c>
      <c r="G32" s="129" t="s">
        <v>75</v>
      </c>
      <c r="H32" s="290">
        <v>564</v>
      </c>
      <c r="I32" s="342">
        <f t="shared" si="1"/>
        <v>101520</v>
      </c>
      <c r="J32" s="217"/>
      <c r="K32" s="220"/>
      <c r="L32" s="221"/>
      <c r="M32" s="222"/>
      <c r="N32" s="330"/>
      <c r="O32" s="219"/>
      <c r="P32" s="128">
        <v>28</v>
      </c>
      <c r="Q32" s="129" t="s">
        <v>79</v>
      </c>
      <c r="R32" s="122">
        <v>699</v>
      </c>
      <c r="S32" s="328">
        <f t="shared" si="3"/>
        <v>125820</v>
      </c>
    </row>
    <row r="33" spans="1:19" s="123" customFormat="1" ht="17.25" customHeight="1" outlineLevel="2">
      <c r="A33" s="124">
        <v>29</v>
      </c>
      <c r="B33" s="125" t="s">
        <v>80</v>
      </c>
      <c r="C33" s="209">
        <v>89</v>
      </c>
      <c r="D33" s="342">
        <f t="shared" si="0"/>
        <v>16020</v>
      </c>
      <c r="E33" s="127"/>
      <c r="F33" s="128">
        <v>69</v>
      </c>
      <c r="G33" s="129" t="s">
        <v>78</v>
      </c>
      <c r="H33" s="209">
        <v>73</v>
      </c>
      <c r="I33" s="342">
        <f t="shared" si="1"/>
        <v>13140</v>
      </c>
      <c r="J33" s="217"/>
      <c r="K33" s="220"/>
      <c r="L33" s="221"/>
      <c r="M33" s="222"/>
      <c r="N33" s="330"/>
      <c r="O33" s="219"/>
      <c r="P33" s="128">
        <v>29</v>
      </c>
      <c r="Q33" s="129" t="s">
        <v>78</v>
      </c>
      <c r="R33" s="122">
        <v>39</v>
      </c>
      <c r="S33" s="328">
        <f t="shared" si="3"/>
        <v>7020</v>
      </c>
    </row>
    <row r="34" spans="1:19" s="123" customFormat="1" ht="17.25" customHeight="1" outlineLevel="2">
      <c r="A34" s="124">
        <v>30</v>
      </c>
      <c r="B34" s="125" t="s">
        <v>82</v>
      </c>
      <c r="C34" s="209">
        <v>196</v>
      </c>
      <c r="D34" s="342">
        <f t="shared" si="0"/>
        <v>35280</v>
      </c>
      <c r="E34" s="127"/>
      <c r="F34" s="128">
        <v>70</v>
      </c>
      <c r="G34" s="129" t="s">
        <v>81</v>
      </c>
      <c r="H34" s="209">
        <v>132</v>
      </c>
      <c r="I34" s="342">
        <f t="shared" si="1"/>
        <v>23760</v>
      </c>
      <c r="J34" s="217"/>
      <c r="K34" s="220"/>
      <c r="L34" s="221"/>
      <c r="M34" s="222"/>
      <c r="N34" s="330"/>
      <c r="O34" s="219"/>
      <c r="P34" s="128">
        <v>30</v>
      </c>
      <c r="Q34" s="129" t="s">
        <v>81</v>
      </c>
      <c r="R34" s="122">
        <v>72</v>
      </c>
      <c r="S34" s="328">
        <f t="shared" si="3"/>
        <v>12960</v>
      </c>
    </row>
    <row r="35" spans="1:19" s="123" customFormat="1" ht="17.25" customHeight="1" outlineLevel="2">
      <c r="A35" s="124">
        <v>31</v>
      </c>
      <c r="B35" s="125" t="s">
        <v>84</v>
      </c>
      <c r="C35" s="209">
        <v>566</v>
      </c>
      <c r="D35" s="342">
        <f t="shared" si="0"/>
        <v>101880</v>
      </c>
      <c r="E35" s="127"/>
      <c r="F35" s="128">
        <v>71</v>
      </c>
      <c r="G35" s="129" t="s">
        <v>83</v>
      </c>
      <c r="H35" s="209">
        <v>427</v>
      </c>
      <c r="I35" s="342">
        <f t="shared" si="1"/>
        <v>76860</v>
      </c>
      <c r="J35" s="217"/>
      <c r="K35" s="220"/>
      <c r="L35" s="221"/>
      <c r="M35" s="222"/>
      <c r="N35" s="330"/>
      <c r="O35" s="219"/>
      <c r="P35" s="128">
        <v>31</v>
      </c>
      <c r="Q35" s="129" t="s">
        <v>86</v>
      </c>
      <c r="R35" s="122">
        <v>384</v>
      </c>
      <c r="S35" s="328">
        <f t="shared" si="3"/>
        <v>69120</v>
      </c>
    </row>
    <row r="36" spans="1:19" s="123" customFormat="1" ht="17.25" customHeight="1" outlineLevel="2">
      <c r="A36" s="124">
        <v>32</v>
      </c>
      <c r="B36" s="125" t="s">
        <v>87</v>
      </c>
      <c r="C36" s="290">
        <v>518</v>
      </c>
      <c r="D36" s="342">
        <f t="shared" si="0"/>
        <v>93240</v>
      </c>
      <c r="E36" s="127"/>
      <c r="F36" s="128">
        <v>72</v>
      </c>
      <c r="G36" s="129" t="s">
        <v>85</v>
      </c>
      <c r="H36" s="209">
        <v>174</v>
      </c>
      <c r="I36" s="342">
        <f t="shared" si="1"/>
        <v>31320</v>
      </c>
      <c r="J36" s="217"/>
      <c r="K36" s="220"/>
      <c r="L36" s="221"/>
      <c r="M36" s="222"/>
      <c r="N36" s="330"/>
      <c r="O36" s="219"/>
      <c r="P36" s="128">
        <v>32</v>
      </c>
      <c r="Q36" s="129" t="s">
        <v>89</v>
      </c>
      <c r="R36" s="122">
        <v>155</v>
      </c>
      <c r="S36" s="328">
        <f t="shared" si="3"/>
        <v>27900</v>
      </c>
    </row>
    <row r="37" spans="1:19" s="123" customFormat="1" ht="17.25" customHeight="1" outlineLevel="2">
      <c r="A37" s="144">
        <v>33</v>
      </c>
      <c r="B37" s="129" t="s">
        <v>90</v>
      </c>
      <c r="C37" s="290">
        <v>440</v>
      </c>
      <c r="D37" s="342">
        <f t="shared" si="0"/>
        <v>79200</v>
      </c>
      <c r="E37" s="127"/>
      <c r="F37" s="128">
        <v>73</v>
      </c>
      <c r="G37" s="129" t="s">
        <v>88</v>
      </c>
      <c r="H37" s="290">
        <v>127</v>
      </c>
      <c r="I37" s="342">
        <f t="shared" si="1"/>
        <v>22860</v>
      </c>
      <c r="J37" s="217"/>
      <c r="K37" s="220"/>
      <c r="L37" s="221"/>
      <c r="M37" s="222"/>
      <c r="N37" s="330"/>
      <c r="O37" s="219"/>
      <c r="P37" s="128">
        <v>33</v>
      </c>
      <c r="Q37" s="129" t="s">
        <v>92</v>
      </c>
      <c r="R37" s="122">
        <v>978</v>
      </c>
      <c r="S37" s="328">
        <f t="shared" si="3"/>
        <v>176040</v>
      </c>
    </row>
    <row r="38" spans="1:19" s="123" customFormat="1" ht="17.25" customHeight="1" outlineLevel="2">
      <c r="A38" s="136">
        <v>37</v>
      </c>
      <c r="B38" s="137" t="s">
        <v>101</v>
      </c>
      <c r="C38" s="209">
        <v>322</v>
      </c>
      <c r="D38" s="342">
        <f t="shared" si="0"/>
        <v>57960</v>
      </c>
      <c r="E38" s="127"/>
      <c r="F38" s="128">
        <v>74</v>
      </c>
      <c r="G38" s="129" t="s">
        <v>91</v>
      </c>
      <c r="H38" s="209">
        <v>46</v>
      </c>
      <c r="I38" s="342">
        <f t="shared" si="1"/>
        <v>8280</v>
      </c>
      <c r="J38" s="217"/>
      <c r="K38" s="220"/>
      <c r="L38" s="221"/>
      <c r="M38" s="222"/>
      <c r="N38" s="330"/>
      <c r="O38" s="219"/>
      <c r="P38" s="128">
        <v>34</v>
      </c>
      <c r="Q38" s="129" t="s">
        <v>72</v>
      </c>
      <c r="R38" s="122">
        <v>503</v>
      </c>
      <c r="S38" s="328">
        <f t="shared" si="3"/>
        <v>90540</v>
      </c>
    </row>
    <row r="39" spans="1:19" s="123" customFormat="1" ht="17.25" customHeight="1" outlineLevel="2">
      <c r="A39" s="124">
        <v>38</v>
      </c>
      <c r="B39" s="125" t="s">
        <v>150</v>
      </c>
      <c r="C39" s="209">
        <v>234</v>
      </c>
      <c r="D39" s="342">
        <f t="shared" si="0"/>
        <v>42120</v>
      </c>
      <c r="E39" s="127"/>
      <c r="F39" s="128">
        <v>75</v>
      </c>
      <c r="G39" s="129" t="s">
        <v>94</v>
      </c>
      <c r="H39" s="209">
        <v>99</v>
      </c>
      <c r="I39" s="342">
        <f t="shared" si="1"/>
        <v>17820</v>
      </c>
      <c r="J39" s="217"/>
      <c r="K39" s="220"/>
      <c r="L39" s="221"/>
      <c r="M39" s="222"/>
      <c r="N39" s="330"/>
      <c r="O39" s="219"/>
      <c r="P39" s="128">
        <v>35</v>
      </c>
      <c r="Q39" s="129" t="s">
        <v>97</v>
      </c>
      <c r="R39" s="291">
        <v>592</v>
      </c>
      <c r="S39" s="328">
        <f t="shared" si="3"/>
        <v>106560</v>
      </c>
    </row>
    <row r="40" spans="1:19" s="123" customFormat="1" ht="17.25" customHeight="1" outlineLevel="2">
      <c r="A40" s="124">
        <v>39</v>
      </c>
      <c r="B40" s="125" t="s">
        <v>97</v>
      </c>
      <c r="C40" s="290">
        <v>493</v>
      </c>
      <c r="D40" s="342">
        <f t="shared" si="0"/>
        <v>88740</v>
      </c>
      <c r="E40" s="127"/>
      <c r="F40" s="131">
        <v>76</v>
      </c>
      <c r="G40" s="132" t="s">
        <v>96</v>
      </c>
      <c r="H40" s="209">
        <v>114</v>
      </c>
      <c r="I40" s="342">
        <f t="shared" si="1"/>
        <v>20520</v>
      </c>
      <c r="J40" s="217"/>
      <c r="K40" s="220"/>
      <c r="L40" s="221"/>
      <c r="M40" s="222"/>
      <c r="N40" s="330"/>
      <c r="O40" s="219"/>
      <c r="P40" s="128">
        <v>36</v>
      </c>
      <c r="Q40" s="129" t="s">
        <v>100</v>
      </c>
      <c r="R40" s="122">
        <v>432</v>
      </c>
      <c r="S40" s="328">
        <f t="shared" si="3"/>
        <v>77760</v>
      </c>
    </row>
    <row r="41" spans="1:19" s="123" customFormat="1" ht="17.25" customHeight="1" outlineLevel="2">
      <c r="A41" s="136">
        <v>40</v>
      </c>
      <c r="B41" s="137" t="s">
        <v>51</v>
      </c>
      <c r="C41" s="122">
        <v>515</v>
      </c>
      <c r="D41" s="342">
        <f t="shared" si="0"/>
        <v>92700</v>
      </c>
      <c r="E41" s="127"/>
      <c r="F41" s="128">
        <v>77</v>
      </c>
      <c r="G41" s="129" t="s">
        <v>99</v>
      </c>
      <c r="H41" s="209">
        <v>57</v>
      </c>
      <c r="I41" s="342">
        <f t="shared" si="1"/>
        <v>10260</v>
      </c>
      <c r="J41" s="217"/>
      <c r="K41" s="220"/>
      <c r="L41" s="221"/>
      <c r="M41" s="222"/>
      <c r="N41" s="330"/>
      <c r="O41" s="219"/>
      <c r="P41" s="128">
        <v>37</v>
      </c>
      <c r="Q41" s="129" t="s">
        <v>36</v>
      </c>
      <c r="R41" s="122">
        <v>516</v>
      </c>
      <c r="S41" s="328">
        <f t="shared" si="3"/>
        <v>92880</v>
      </c>
    </row>
    <row r="42" spans="1:19" s="123" customFormat="1" ht="17.25" customHeight="1" outlineLevel="2">
      <c r="A42" s="124"/>
      <c r="B42" s="125"/>
      <c r="C42" s="190"/>
      <c r="D42" s="329"/>
      <c r="E42" s="219"/>
      <c r="F42" s="128">
        <v>78</v>
      </c>
      <c r="G42" s="129" t="s">
        <v>92</v>
      </c>
      <c r="H42" s="209">
        <v>811</v>
      </c>
      <c r="I42" s="342">
        <f t="shared" si="1"/>
        <v>145980</v>
      </c>
      <c r="J42" s="217"/>
      <c r="K42" s="220"/>
      <c r="L42" s="221"/>
      <c r="M42" s="222"/>
      <c r="N42" s="330"/>
      <c r="O42" s="219"/>
      <c r="P42" s="128">
        <v>38</v>
      </c>
      <c r="Q42" s="129" t="s">
        <v>104</v>
      </c>
      <c r="R42" s="122">
        <v>306</v>
      </c>
      <c r="S42" s="328">
        <f t="shared" si="3"/>
        <v>55080</v>
      </c>
    </row>
    <row r="43" spans="1:19" s="123" customFormat="1" ht="17.25" customHeight="1" outlineLevel="2">
      <c r="A43" s="225"/>
      <c r="B43" s="226"/>
      <c r="C43" s="227"/>
      <c r="D43" s="330"/>
      <c r="E43" s="219"/>
      <c r="F43" s="128">
        <v>79</v>
      </c>
      <c r="G43" s="129" t="s">
        <v>103</v>
      </c>
      <c r="H43" s="209">
        <v>411</v>
      </c>
      <c r="I43" s="342">
        <f t="shared" si="1"/>
        <v>73980</v>
      </c>
      <c r="J43" s="217"/>
      <c r="K43" s="220"/>
      <c r="L43" s="320"/>
      <c r="M43" s="321"/>
      <c r="N43" s="330"/>
      <c r="O43" s="219"/>
      <c r="P43" s="128">
        <v>39</v>
      </c>
      <c r="Q43" s="301" t="s">
        <v>174</v>
      </c>
      <c r="R43" s="122">
        <v>573</v>
      </c>
      <c r="S43" s="328">
        <f t="shared" si="3"/>
        <v>103140</v>
      </c>
    </row>
    <row r="44" spans="1:19" s="123" customFormat="1" ht="17.25" customHeight="1" outlineLevel="2">
      <c r="A44" s="228"/>
      <c r="B44" s="229"/>
      <c r="C44" s="227"/>
      <c r="D44" s="330"/>
      <c r="E44" s="219"/>
      <c r="F44" s="144">
        <v>80</v>
      </c>
      <c r="G44" s="129" t="s">
        <v>105</v>
      </c>
      <c r="H44" s="122">
        <v>338</v>
      </c>
      <c r="I44" s="342">
        <f t="shared" si="1"/>
        <v>60840</v>
      </c>
      <c r="J44" s="217"/>
      <c r="K44" s="220"/>
      <c r="L44" s="383"/>
      <c r="M44" s="383"/>
      <c r="N44" s="330"/>
      <c r="O44" s="219"/>
      <c r="P44" s="128">
        <v>40</v>
      </c>
      <c r="Q44" s="129" t="s">
        <v>123</v>
      </c>
      <c r="R44" s="291">
        <v>288</v>
      </c>
      <c r="S44" s="328">
        <f t="shared" si="3"/>
        <v>51840</v>
      </c>
    </row>
    <row r="45" spans="1:19" s="123" customFormat="1" ht="17.25" customHeight="1" outlineLevel="2">
      <c r="A45" s="225"/>
      <c r="B45" s="226"/>
      <c r="C45" s="222"/>
      <c r="D45" s="330"/>
      <c r="E45" s="224"/>
      <c r="F45" s="144"/>
      <c r="G45" s="129"/>
      <c r="H45" s="143"/>
      <c r="I45" s="329"/>
      <c r="J45" s="224"/>
      <c r="K45" s="220"/>
      <c r="L45" s="320"/>
      <c r="M45" s="322"/>
      <c r="N45" s="320"/>
      <c r="O45" s="219"/>
      <c r="P45" s="128">
        <v>41</v>
      </c>
      <c r="Q45" s="129" t="s">
        <v>124</v>
      </c>
      <c r="R45" s="122">
        <v>330</v>
      </c>
      <c r="S45" s="328">
        <f t="shared" si="3"/>
        <v>59400</v>
      </c>
    </row>
    <row r="46" spans="1:19" s="123" customFormat="1" ht="17.25" customHeight="1" outlineLevel="2">
      <c r="A46" s="225"/>
      <c r="C46" s="222"/>
      <c r="E46" s="224"/>
      <c r="G46" s="221"/>
      <c r="H46" s="230"/>
      <c r="I46" s="330"/>
      <c r="J46" s="224"/>
      <c r="K46" s="220"/>
      <c r="L46" s="346"/>
      <c r="M46" s="346"/>
      <c r="N46" s="330"/>
      <c r="O46" s="219"/>
      <c r="P46" s="144">
        <v>42</v>
      </c>
      <c r="Q46" s="129" t="s">
        <v>125</v>
      </c>
      <c r="R46" s="122">
        <v>121</v>
      </c>
      <c r="S46" s="328">
        <f t="shared" si="3"/>
        <v>21780</v>
      </c>
    </row>
    <row r="47" spans="1:19" s="123" customFormat="1" ht="17.25" customHeight="1" outlineLevel="2">
      <c r="A47" s="225"/>
      <c r="C47" s="222"/>
      <c r="D47" s="351" t="s">
        <v>172</v>
      </c>
      <c r="E47" s="224"/>
      <c r="G47" s="221"/>
      <c r="H47" s="230"/>
      <c r="I47" s="330"/>
      <c r="J47" s="224"/>
      <c r="K47" s="220"/>
      <c r="L47" s="346"/>
      <c r="M47" s="346"/>
      <c r="N47" s="330"/>
      <c r="O47" s="224"/>
      <c r="P47" s="144"/>
      <c r="Q47" s="129"/>
      <c r="R47" s="317"/>
      <c r="S47" s="340"/>
    </row>
    <row r="48" spans="1:19" s="123" customFormat="1" ht="17.25" customHeight="1" outlineLevel="2">
      <c r="A48" s="233"/>
      <c r="B48" s="244" t="s">
        <v>168</v>
      </c>
      <c r="C48" s="234"/>
      <c r="D48" s="331"/>
      <c r="E48" s="236"/>
      <c r="F48" s="237"/>
      <c r="G48" s="238"/>
      <c r="H48" s="239"/>
      <c r="I48" s="331"/>
      <c r="J48" s="236"/>
      <c r="K48" s="347"/>
      <c r="L48" s="348"/>
      <c r="M48" s="242"/>
      <c r="N48" s="331"/>
      <c r="O48" s="224"/>
      <c r="P48" s="295"/>
      <c r="Q48" s="295"/>
      <c r="R48" s="295"/>
      <c r="S48" s="341"/>
    </row>
    <row r="49" spans="1:19" s="167" customFormat="1" ht="15.75" customHeight="1" outlineLevel="2" thickBot="1">
      <c r="A49" s="155"/>
      <c r="B49" s="156"/>
      <c r="C49" s="155"/>
      <c r="D49" s="332"/>
      <c r="F49" s="155"/>
      <c r="G49" s="156"/>
      <c r="H49" s="155"/>
      <c r="I49" s="332"/>
      <c r="K49" s="369" t="s">
        <v>165</v>
      </c>
      <c r="L49" s="369"/>
      <c r="M49" s="305">
        <f>SUM(M5:M20)</f>
        <v>4947</v>
      </c>
      <c r="N49" s="307">
        <f>SUM(N5:N20)</f>
        <v>890460</v>
      </c>
      <c r="P49" s="155"/>
      <c r="Q49" s="156"/>
      <c r="R49" s="155"/>
      <c r="S49" s="332"/>
    </row>
    <row r="50" spans="1:19" s="175" customFormat="1" ht="21" customHeight="1" outlineLevel="2" thickBot="1">
      <c r="A50" s="370" t="s">
        <v>165</v>
      </c>
      <c r="B50" s="370"/>
      <c r="C50" s="198">
        <f>SUM(C5:C48)</f>
        <v>12892</v>
      </c>
      <c r="D50" s="333">
        <f>SUM(D5:D48)</f>
        <v>2320560</v>
      </c>
      <c r="E50" s="167"/>
      <c r="F50" s="370" t="s">
        <v>165</v>
      </c>
      <c r="G50" s="370"/>
      <c r="H50" s="198">
        <f>SUM(H5:H48)</f>
        <v>14810</v>
      </c>
      <c r="I50" s="333">
        <f>SUM(I5:I48)</f>
        <v>2665800</v>
      </c>
      <c r="J50" s="167"/>
      <c r="K50" s="371" t="s">
        <v>109</v>
      </c>
      <c r="L50" s="372"/>
      <c r="M50" s="171">
        <f>SUM(C50,H50,M49)</f>
        <v>32649</v>
      </c>
      <c r="N50" s="281">
        <f>SUM(D50,I50,N49)</f>
        <v>5876820</v>
      </c>
      <c r="O50" s="167"/>
      <c r="P50" s="373" t="s">
        <v>108</v>
      </c>
      <c r="Q50" s="374"/>
      <c r="R50" s="310">
        <f>SUM(R5:R46)</f>
        <v>18854</v>
      </c>
      <c r="S50" s="281">
        <f>SUM(S5:S46)</f>
        <v>3393720</v>
      </c>
    </row>
    <row r="51" spans="1:19" s="175" customFormat="1" ht="21" customHeight="1" thickBot="1">
      <c r="A51" s="363"/>
      <c r="B51" s="364"/>
      <c r="C51" s="364"/>
      <c r="D51" s="384"/>
      <c r="E51" s="364"/>
      <c r="F51" s="364"/>
      <c r="G51" s="364"/>
      <c r="H51" s="364"/>
      <c r="I51" s="384"/>
      <c r="N51" s="338"/>
      <c r="P51" s="365" t="s">
        <v>131</v>
      </c>
      <c r="Q51" s="385"/>
      <c r="R51" s="197">
        <f>SUM(R50,M50)</f>
        <v>51503</v>
      </c>
      <c r="S51" s="281">
        <f>SUM(S50,N50)</f>
        <v>9270540</v>
      </c>
    </row>
  </sheetData>
  <sheetProtection/>
  <mergeCells count="13">
    <mergeCell ref="K49:L49"/>
    <mergeCell ref="A50:B50"/>
    <mergeCell ref="F50:G50"/>
    <mergeCell ref="K50:L50"/>
    <mergeCell ref="P50:Q50"/>
    <mergeCell ref="A51:I51"/>
    <mergeCell ref="P51:Q51"/>
    <mergeCell ref="A1:S1"/>
    <mergeCell ref="A3:D3"/>
    <mergeCell ref="F3:I3"/>
    <mergeCell ref="K3:N3"/>
    <mergeCell ref="P3:S3"/>
    <mergeCell ref="L44:M44"/>
  </mergeCells>
  <printOptions/>
  <pageMargins left="0.7086614173228347" right="0.31496062992125984" top="0.7480314960629921" bottom="0.35433070866141736" header="0.31496062992125984" footer="0.31496062992125984"/>
  <pageSetup fitToHeight="1" fitToWidth="1" horizontalDpi="600" verticalDpi="600" orientation="portrait" paperSize="9" scale="8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59"/>
  <sheetViews>
    <sheetView zoomScalePageLayoutView="0" workbookViewId="0" topLeftCell="A7">
      <selection activeCell="M41" sqref="M41"/>
    </sheetView>
  </sheetViews>
  <sheetFormatPr defaultColWidth="9.00390625" defaultRowHeight="13.5" outlineLevelRow="2"/>
  <cols>
    <col min="1" max="1" width="2.625" style="2" customWidth="1"/>
    <col min="2" max="2" width="8.625" style="2" customWidth="1"/>
    <col min="3" max="3" width="6.625" style="2" customWidth="1"/>
    <col min="4" max="4" width="11.125" style="2" customWidth="1"/>
    <col min="5" max="5" width="1.12109375" style="2" customWidth="1"/>
    <col min="6" max="6" width="2.625" style="2" customWidth="1"/>
    <col min="7" max="7" width="8.625" style="2" customWidth="1"/>
    <col min="8" max="8" width="6.625" style="2" customWidth="1"/>
    <col min="9" max="9" width="11.125" style="2" customWidth="1"/>
    <col min="10" max="10" width="1.12109375" style="2" customWidth="1"/>
    <col min="11" max="11" width="2.625" style="2" customWidth="1"/>
    <col min="12" max="12" width="8.625" style="2" customWidth="1"/>
    <col min="13" max="13" width="6.625" style="2" customWidth="1"/>
    <col min="14" max="14" width="11.125" style="2" customWidth="1"/>
    <col min="15" max="15" width="1.12109375" style="2" customWidth="1"/>
    <col min="16" max="16" width="2.625" style="2" customWidth="1"/>
    <col min="17" max="17" width="8.625" style="2" customWidth="1"/>
    <col min="18" max="18" width="6.625" style="2" customWidth="1"/>
    <col min="19" max="19" width="11.125" style="2" customWidth="1"/>
    <col min="20" max="16384" width="9.00390625" style="2" customWidth="1"/>
  </cols>
  <sheetData>
    <row r="1" spans="1:19" s="1" customFormat="1" ht="30.75" customHeight="1">
      <c r="A1" s="415" t="s">
        <v>126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</row>
    <row r="2" spans="1:19" ht="17.25" customHeight="1">
      <c r="A2" s="395" t="s">
        <v>110</v>
      </c>
      <c r="B2" s="396"/>
      <c r="C2" s="396"/>
      <c r="D2" s="396"/>
      <c r="E2" s="19"/>
      <c r="F2" s="395" t="s">
        <v>0</v>
      </c>
      <c r="G2" s="396"/>
      <c r="H2" s="396"/>
      <c r="I2" s="396"/>
      <c r="J2" s="19"/>
      <c r="K2" s="395" t="s">
        <v>0</v>
      </c>
      <c r="L2" s="396"/>
      <c r="M2" s="396"/>
      <c r="N2" s="396"/>
      <c r="O2" s="19"/>
      <c r="P2" s="395" t="s">
        <v>1</v>
      </c>
      <c r="Q2" s="396"/>
      <c r="R2" s="396"/>
      <c r="S2" s="397"/>
    </row>
    <row r="3" spans="1:19" ht="18" customHeight="1">
      <c r="A3" s="5" t="s">
        <v>111</v>
      </c>
      <c r="B3" s="6" t="s">
        <v>2</v>
      </c>
      <c r="C3" s="5" t="s">
        <v>3</v>
      </c>
      <c r="D3" s="6" t="s">
        <v>4</v>
      </c>
      <c r="E3" s="6"/>
      <c r="F3" s="5" t="s">
        <v>5</v>
      </c>
      <c r="G3" s="6" t="s">
        <v>2</v>
      </c>
      <c r="H3" s="5" t="s">
        <v>3</v>
      </c>
      <c r="I3" s="6" t="s">
        <v>4</v>
      </c>
      <c r="J3" s="6"/>
      <c r="K3" s="5" t="s">
        <v>5</v>
      </c>
      <c r="L3" s="6" t="s">
        <v>2</v>
      </c>
      <c r="M3" s="5" t="s">
        <v>3</v>
      </c>
      <c r="N3" s="6" t="s">
        <v>4</v>
      </c>
      <c r="O3" s="6"/>
      <c r="P3" s="5" t="s">
        <v>5</v>
      </c>
      <c r="Q3" s="6" t="s">
        <v>2</v>
      </c>
      <c r="R3" s="5" t="s">
        <v>3</v>
      </c>
      <c r="S3" s="6" t="s">
        <v>4</v>
      </c>
    </row>
    <row r="4" spans="1:19" ht="24" customHeight="1" outlineLevel="2">
      <c r="A4" s="7">
        <v>1</v>
      </c>
      <c r="B4" s="8" t="s">
        <v>6</v>
      </c>
      <c r="C4" s="25"/>
      <c r="D4" s="24">
        <f aca="true" t="shared" si="0" ref="D4:D43">270*C4</f>
        <v>0</v>
      </c>
      <c r="E4" s="20"/>
      <c r="F4" s="7">
        <v>41</v>
      </c>
      <c r="G4" s="8" t="s">
        <v>106</v>
      </c>
      <c r="H4" s="23"/>
      <c r="I4" s="24">
        <f aca="true" t="shared" si="1" ref="I4:I43">270*H4</f>
        <v>0</v>
      </c>
      <c r="J4" s="20"/>
      <c r="K4" s="10">
        <v>81</v>
      </c>
      <c r="L4" s="8" t="s">
        <v>104</v>
      </c>
      <c r="M4" s="38"/>
      <c r="N4" s="24">
        <f aca="true" t="shared" si="2" ref="N4:N16">270*M4</f>
        <v>0</v>
      </c>
      <c r="O4" s="9"/>
      <c r="P4" s="10">
        <v>1</v>
      </c>
      <c r="Q4" s="8" t="s">
        <v>8</v>
      </c>
      <c r="R4" s="38"/>
      <c r="S4" s="24">
        <f aca="true" t="shared" si="3" ref="S4:S45">270*R4</f>
        <v>0</v>
      </c>
    </row>
    <row r="5" spans="1:19" ht="24" customHeight="1" outlineLevel="2">
      <c r="A5" s="7">
        <v>2</v>
      </c>
      <c r="B5" s="8" t="s">
        <v>9</v>
      </c>
      <c r="C5" s="25"/>
      <c r="D5" s="24">
        <f t="shared" si="0"/>
        <v>0</v>
      </c>
      <c r="E5" s="20"/>
      <c r="F5" s="7">
        <v>42</v>
      </c>
      <c r="G5" s="8" t="s">
        <v>7</v>
      </c>
      <c r="H5" s="23"/>
      <c r="I5" s="24">
        <f t="shared" si="1"/>
        <v>0</v>
      </c>
      <c r="J5" s="20"/>
      <c r="K5" s="10">
        <v>82</v>
      </c>
      <c r="L5" s="8" t="s">
        <v>112</v>
      </c>
      <c r="M5" s="38"/>
      <c r="N5" s="24">
        <f t="shared" si="2"/>
        <v>0</v>
      </c>
      <c r="O5" s="9"/>
      <c r="P5" s="10">
        <v>2</v>
      </c>
      <c r="Q5" s="8" t="s">
        <v>11</v>
      </c>
      <c r="R5" s="38"/>
      <c r="S5" s="24">
        <f t="shared" si="3"/>
        <v>0</v>
      </c>
    </row>
    <row r="6" spans="1:19" ht="24" customHeight="1" outlineLevel="2">
      <c r="A6" s="7">
        <v>3</v>
      </c>
      <c r="B6" s="8" t="s">
        <v>11</v>
      </c>
      <c r="C6" s="25"/>
      <c r="D6" s="24">
        <f t="shared" si="0"/>
        <v>0</v>
      </c>
      <c r="E6" s="20"/>
      <c r="F6" s="7">
        <v>43</v>
      </c>
      <c r="G6" s="8" t="s">
        <v>10</v>
      </c>
      <c r="H6" s="23"/>
      <c r="I6" s="24">
        <f t="shared" si="1"/>
        <v>0</v>
      </c>
      <c r="J6" s="20"/>
      <c r="K6" s="10">
        <v>83</v>
      </c>
      <c r="L6" s="8" t="s">
        <v>113</v>
      </c>
      <c r="M6" s="38"/>
      <c r="N6" s="24">
        <f t="shared" si="2"/>
        <v>0</v>
      </c>
      <c r="O6" s="9"/>
      <c r="P6" s="10">
        <v>3</v>
      </c>
      <c r="Q6" s="8" t="s">
        <v>13</v>
      </c>
      <c r="R6" s="38"/>
      <c r="S6" s="24">
        <f t="shared" si="3"/>
        <v>0</v>
      </c>
    </row>
    <row r="7" spans="1:19" ht="24" customHeight="1" outlineLevel="2">
      <c r="A7" s="7">
        <v>4</v>
      </c>
      <c r="B7" s="8" t="s">
        <v>14</v>
      </c>
      <c r="C7" s="25"/>
      <c r="D7" s="24">
        <f t="shared" si="0"/>
        <v>0</v>
      </c>
      <c r="E7" s="20"/>
      <c r="F7" s="7">
        <v>44</v>
      </c>
      <c r="G7" s="8" t="s">
        <v>12</v>
      </c>
      <c r="H7" s="23"/>
      <c r="I7" s="24">
        <f t="shared" si="1"/>
        <v>0</v>
      </c>
      <c r="J7" s="20"/>
      <c r="K7" s="10">
        <v>84</v>
      </c>
      <c r="L7" s="8" t="s">
        <v>114</v>
      </c>
      <c r="M7" s="38"/>
      <c r="N7" s="24">
        <f t="shared" si="2"/>
        <v>0</v>
      </c>
      <c r="O7" s="9"/>
      <c r="P7" s="10">
        <v>4</v>
      </c>
      <c r="Q7" s="8" t="s">
        <v>16</v>
      </c>
      <c r="R7" s="38"/>
      <c r="S7" s="24">
        <f t="shared" si="3"/>
        <v>0</v>
      </c>
    </row>
    <row r="8" spans="1:19" ht="24" customHeight="1" outlineLevel="2">
      <c r="A8" s="7">
        <v>5</v>
      </c>
      <c r="B8" s="8" t="s">
        <v>17</v>
      </c>
      <c r="C8" s="25"/>
      <c r="D8" s="24">
        <f t="shared" si="0"/>
        <v>0</v>
      </c>
      <c r="E8" s="20"/>
      <c r="F8" s="7">
        <v>45</v>
      </c>
      <c r="G8" s="8" t="s">
        <v>15</v>
      </c>
      <c r="H8" s="23"/>
      <c r="I8" s="24">
        <f t="shared" si="1"/>
        <v>0</v>
      </c>
      <c r="J8" s="20"/>
      <c r="K8" s="10">
        <v>85</v>
      </c>
      <c r="L8" s="8" t="s">
        <v>122</v>
      </c>
      <c r="M8" s="38"/>
      <c r="N8" s="24">
        <f t="shared" si="2"/>
        <v>0</v>
      </c>
      <c r="O8" s="9"/>
      <c r="P8" s="10">
        <v>5</v>
      </c>
      <c r="Q8" s="8" t="s">
        <v>19</v>
      </c>
      <c r="R8" s="38"/>
      <c r="S8" s="24">
        <f t="shared" si="3"/>
        <v>0</v>
      </c>
    </row>
    <row r="9" spans="1:19" ht="24" customHeight="1" outlineLevel="2">
      <c r="A9" s="7">
        <v>6</v>
      </c>
      <c r="B9" s="8" t="s">
        <v>20</v>
      </c>
      <c r="C9" s="25"/>
      <c r="D9" s="24">
        <f t="shared" si="0"/>
        <v>0</v>
      </c>
      <c r="E9" s="20"/>
      <c r="F9" s="7">
        <v>46</v>
      </c>
      <c r="G9" s="8" t="s">
        <v>18</v>
      </c>
      <c r="H9" s="23"/>
      <c r="I9" s="24">
        <f t="shared" si="1"/>
        <v>0</v>
      </c>
      <c r="J9" s="20"/>
      <c r="K9" s="10">
        <v>86</v>
      </c>
      <c r="L9" s="8" t="s">
        <v>115</v>
      </c>
      <c r="M9" s="38"/>
      <c r="N9" s="24">
        <f t="shared" si="2"/>
        <v>0</v>
      </c>
      <c r="O9" s="9"/>
      <c r="P9" s="10">
        <v>6</v>
      </c>
      <c r="Q9" s="8" t="s">
        <v>22</v>
      </c>
      <c r="R9" s="38"/>
      <c r="S9" s="24">
        <f t="shared" si="3"/>
        <v>0</v>
      </c>
    </row>
    <row r="10" spans="1:19" ht="24" customHeight="1" outlineLevel="2">
      <c r="A10" s="7">
        <v>7</v>
      </c>
      <c r="B10" s="8" t="s">
        <v>23</v>
      </c>
      <c r="C10" s="25"/>
      <c r="D10" s="24">
        <f t="shared" si="0"/>
        <v>0</v>
      </c>
      <c r="E10" s="20"/>
      <c r="F10" s="7">
        <v>47</v>
      </c>
      <c r="G10" s="8" t="s">
        <v>21</v>
      </c>
      <c r="H10" s="23"/>
      <c r="I10" s="24">
        <f t="shared" si="1"/>
        <v>0</v>
      </c>
      <c r="J10" s="20"/>
      <c r="K10" s="10">
        <v>87</v>
      </c>
      <c r="L10" s="8" t="s">
        <v>116</v>
      </c>
      <c r="M10" s="38"/>
      <c r="N10" s="24">
        <f t="shared" si="2"/>
        <v>0</v>
      </c>
      <c r="O10" s="9"/>
      <c r="P10" s="10">
        <v>7</v>
      </c>
      <c r="Q10" s="8" t="s">
        <v>25</v>
      </c>
      <c r="R10" s="38"/>
      <c r="S10" s="24">
        <f t="shared" si="3"/>
        <v>0</v>
      </c>
    </row>
    <row r="11" spans="1:19" ht="24" customHeight="1" outlineLevel="2">
      <c r="A11" s="7">
        <v>8</v>
      </c>
      <c r="B11" s="8" t="s">
        <v>26</v>
      </c>
      <c r="C11" s="25"/>
      <c r="D11" s="24">
        <f t="shared" si="0"/>
        <v>0</v>
      </c>
      <c r="E11" s="20"/>
      <c r="F11" s="10">
        <v>48</v>
      </c>
      <c r="G11" s="8" t="s">
        <v>24</v>
      </c>
      <c r="H11" s="23"/>
      <c r="I11" s="24">
        <f t="shared" si="1"/>
        <v>0</v>
      </c>
      <c r="J11" s="20"/>
      <c r="K11" s="10">
        <v>88</v>
      </c>
      <c r="L11" s="8" t="s">
        <v>117</v>
      </c>
      <c r="M11" s="38"/>
      <c r="N11" s="24">
        <f t="shared" si="2"/>
        <v>0</v>
      </c>
      <c r="O11" s="9"/>
      <c r="P11" s="10">
        <v>8</v>
      </c>
      <c r="Q11" s="8" t="s">
        <v>28</v>
      </c>
      <c r="R11" s="38"/>
      <c r="S11" s="24">
        <f t="shared" si="3"/>
        <v>0</v>
      </c>
    </row>
    <row r="12" spans="1:19" ht="24" customHeight="1" outlineLevel="2">
      <c r="A12" s="7">
        <v>9</v>
      </c>
      <c r="B12" s="8" t="s">
        <v>29</v>
      </c>
      <c r="C12" s="25"/>
      <c r="D12" s="24">
        <f t="shared" si="0"/>
        <v>0</v>
      </c>
      <c r="E12" s="20"/>
      <c r="F12" s="10">
        <v>49</v>
      </c>
      <c r="G12" s="8" t="s">
        <v>27</v>
      </c>
      <c r="H12" s="23"/>
      <c r="I12" s="24">
        <f t="shared" si="1"/>
        <v>0</v>
      </c>
      <c r="J12" s="20"/>
      <c r="K12" s="10">
        <v>89</v>
      </c>
      <c r="L12" s="8" t="s">
        <v>118</v>
      </c>
      <c r="M12" s="38"/>
      <c r="N12" s="24">
        <f t="shared" si="2"/>
        <v>0</v>
      </c>
      <c r="O12" s="9"/>
      <c r="P12" s="10">
        <v>9</v>
      </c>
      <c r="Q12" s="8" t="s">
        <v>31</v>
      </c>
      <c r="R12" s="38"/>
      <c r="S12" s="24">
        <f t="shared" si="3"/>
        <v>0</v>
      </c>
    </row>
    <row r="13" spans="1:19" ht="24" customHeight="1" outlineLevel="2">
      <c r="A13" s="7">
        <v>10</v>
      </c>
      <c r="B13" s="8" t="s">
        <v>32</v>
      </c>
      <c r="C13" s="25"/>
      <c r="D13" s="24">
        <f t="shared" si="0"/>
        <v>0</v>
      </c>
      <c r="E13" s="20"/>
      <c r="F13" s="10">
        <v>50</v>
      </c>
      <c r="G13" s="8" t="s">
        <v>30</v>
      </c>
      <c r="H13" s="23"/>
      <c r="I13" s="24">
        <f t="shared" si="1"/>
        <v>0</v>
      </c>
      <c r="J13" s="20"/>
      <c r="K13" s="10">
        <v>90</v>
      </c>
      <c r="L13" s="8" t="s">
        <v>119</v>
      </c>
      <c r="M13" s="38"/>
      <c r="N13" s="24">
        <f t="shared" si="2"/>
        <v>0</v>
      </c>
      <c r="O13" s="9"/>
      <c r="P13" s="10">
        <v>10</v>
      </c>
      <c r="Q13" s="8" t="s">
        <v>34</v>
      </c>
      <c r="R13" s="38"/>
      <c r="S13" s="24">
        <f t="shared" si="3"/>
        <v>0</v>
      </c>
    </row>
    <row r="14" spans="1:19" ht="24" customHeight="1" outlineLevel="2">
      <c r="A14" s="7">
        <v>11</v>
      </c>
      <c r="B14" s="8" t="s">
        <v>35</v>
      </c>
      <c r="C14" s="25"/>
      <c r="D14" s="24">
        <f t="shared" si="0"/>
        <v>0</v>
      </c>
      <c r="E14" s="20"/>
      <c r="F14" s="10">
        <v>51</v>
      </c>
      <c r="G14" s="8" t="s">
        <v>33</v>
      </c>
      <c r="H14" s="23"/>
      <c r="I14" s="24">
        <f t="shared" si="1"/>
        <v>0</v>
      </c>
      <c r="J14" s="20"/>
      <c r="K14" s="10">
        <v>91</v>
      </c>
      <c r="L14" s="8" t="s">
        <v>120</v>
      </c>
      <c r="M14" s="38"/>
      <c r="N14" s="24">
        <f t="shared" si="2"/>
        <v>0</v>
      </c>
      <c r="O14" s="9"/>
      <c r="P14" s="10">
        <v>11</v>
      </c>
      <c r="Q14" s="8" t="s">
        <v>37</v>
      </c>
      <c r="R14" s="38"/>
      <c r="S14" s="24">
        <f t="shared" si="3"/>
        <v>0</v>
      </c>
    </row>
    <row r="15" spans="1:19" ht="24" customHeight="1" outlineLevel="2">
      <c r="A15" s="7">
        <v>12</v>
      </c>
      <c r="B15" s="8" t="s">
        <v>38</v>
      </c>
      <c r="C15" s="25"/>
      <c r="D15" s="24">
        <f t="shared" si="0"/>
        <v>0</v>
      </c>
      <c r="E15" s="20"/>
      <c r="F15" s="10">
        <v>52</v>
      </c>
      <c r="G15" s="8" t="s">
        <v>36</v>
      </c>
      <c r="H15" s="23"/>
      <c r="I15" s="24">
        <f t="shared" si="1"/>
        <v>0</v>
      </c>
      <c r="J15" s="20"/>
      <c r="K15" s="10">
        <v>92</v>
      </c>
      <c r="L15" s="8" t="s">
        <v>121</v>
      </c>
      <c r="M15" s="38"/>
      <c r="N15" s="24">
        <f t="shared" si="2"/>
        <v>0</v>
      </c>
      <c r="O15" s="9"/>
      <c r="P15" s="10">
        <v>12</v>
      </c>
      <c r="Q15" s="8" t="s">
        <v>40</v>
      </c>
      <c r="R15" s="38"/>
      <c r="S15" s="24">
        <f t="shared" si="3"/>
        <v>0</v>
      </c>
    </row>
    <row r="16" spans="1:19" ht="24" customHeight="1" outlineLevel="2">
      <c r="A16" s="7">
        <v>13</v>
      </c>
      <c r="B16" s="8" t="s">
        <v>41</v>
      </c>
      <c r="C16" s="25"/>
      <c r="D16" s="24">
        <f t="shared" si="0"/>
        <v>0</v>
      </c>
      <c r="E16" s="20"/>
      <c r="F16" s="10">
        <v>53</v>
      </c>
      <c r="G16" s="8" t="s">
        <v>39</v>
      </c>
      <c r="H16" s="23"/>
      <c r="I16" s="24">
        <f t="shared" si="1"/>
        <v>0</v>
      </c>
      <c r="J16" s="20"/>
      <c r="K16" s="10">
        <v>93</v>
      </c>
      <c r="L16" s="8" t="s">
        <v>107</v>
      </c>
      <c r="M16" s="38"/>
      <c r="N16" s="24">
        <f t="shared" si="2"/>
        <v>0</v>
      </c>
      <c r="O16" s="9"/>
      <c r="P16" s="10">
        <v>13</v>
      </c>
      <c r="Q16" s="8" t="s">
        <v>43</v>
      </c>
      <c r="R16" s="38"/>
      <c r="S16" s="24">
        <f t="shared" si="3"/>
        <v>0</v>
      </c>
    </row>
    <row r="17" spans="1:19" ht="24" customHeight="1" outlineLevel="2">
      <c r="A17" s="7">
        <v>14</v>
      </c>
      <c r="B17" s="8" t="s">
        <v>44</v>
      </c>
      <c r="C17" s="25"/>
      <c r="D17" s="24">
        <f t="shared" si="0"/>
        <v>0</v>
      </c>
      <c r="E17" s="20"/>
      <c r="F17" s="10">
        <v>54</v>
      </c>
      <c r="G17" s="8" t="s">
        <v>42</v>
      </c>
      <c r="H17" s="23"/>
      <c r="I17" s="24">
        <f t="shared" si="1"/>
        <v>0</v>
      </c>
      <c r="J17" s="20"/>
      <c r="K17" s="10"/>
      <c r="L17" s="8"/>
      <c r="M17" s="13"/>
      <c r="N17" s="9"/>
      <c r="O17" s="9"/>
      <c r="P17" s="10">
        <v>14</v>
      </c>
      <c r="Q17" s="8" t="s">
        <v>46</v>
      </c>
      <c r="R17" s="38"/>
      <c r="S17" s="24">
        <f t="shared" si="3"/>
        <v>0</v>
      </c>
    </row>
    <row r="18" spans="1:19" ht="24" customHeight="1" outlineLevel="2">
      <c r="A18" s="7">
        <v>15</v>
      </c>
      <c r="B18" s="8" t="s">
        <v>47</v>
      </c>
      <c r="C18" s="25"/>
      <c r="D18" s="24">
        <f t="shared" si="0"/>
        <v>0</v>
      </c>
      <c r="E18" s="20"/>
      <c r="F18" s="10">
        <v>55</v>
      </c>
      <c r="G18" s="8" t="s">
        <v>45</v>
      </c>
      <c r="H18" s="23"/>
      <c r="I18" s="24">
        <f t="shared" si="1"/>
        <v>0</v>
      </c>
      <c r="J18" s="20"/>
      <c r="K18" s="10"/>
      <c r="L18" s="8"/>
      <c r="M18" s="13"/>
      <c r="N18" s="9"/>
      <c r="O18" s="9"/>
      <c r="P18" s="10">
        <v>15</v>
      </c>
      <c r="Q18" s="8" t="s">
        <v>47</v>
      </c>
      <c r="R18" s="38"/>
      <c r="S18" s="24">
        <f t="shared" si="3"/>
        <v>0</v>
      </c>
    </row>
    <row r="19" spans="1:19" ht="24" customHeight="1" outlineLevel="2">
      <c r="A19" s="7">
        <v>16</v>
      </c>
      <c r="B19" s="8" t="s">
        <v>49</v>
      </c>
      <c r="C19" s="25"/>
      <c r="D19" s="24">
        <f t="shared" si="0"/>
        <v>0</v>
      </c>
      <c r="E19" s="20"/>
      <c r="F19" s="10">
        <v>56</v>
      </c>
      <c r="G19" s="8" t="s">
        <v>48</v>
      </c>
      <c r="H19" s="23"/>
      <c r="I19" s="24">
        <f t="shared" si="1"/>
        <v>0</v>
      </c>
      <c r="J19" s="20"/>
      <c r="K19" s="10"/>
      <c r="L19" s="8"/>
      <c r="M19" s="13"/>
      <c r="N19" s="9"/>
      <c r="O19" s="9"/>
      <c r="P19" s="10">
        <v>16</v>
      </c>
      <c r="Q19" s="8" t="s">
        <v>51</v>
      </c>
      <c r="R19" s="38"/>
      <c r="S19" s="24">
        <f t="shared" si="3"/>
        <v>0</v>
      </c>
    </row>
    <row r="20" spans="1:19" ht="24" customHeight="1" outlineLevel="2">
      <c r="A20" s="7">
        <v>17</v>
      </c>
      <c r="B20" s="8" t="s">
        <v>52</v>
      </c>
      <c r="C20" s="25"/>
      <c r="D20" s="24">
        <f t="shared" si="0"/>
        <v>0</v>
      </c>
      <c r="E20" s="20"/>
      <c r="F20" s="10">
        <v>57</v>
      </c>
      <c r="G20" s="8" t="s">
        <v>50</v>
      </c>
      <c r="H20" s="23"/>
      <c r="I20" s="24">
        <f t="shared" si="1"/>
        <v>0</v>
      </c>
      <c r="J20" s="20"/>
      <c r="K20" s="10"/>
      <c r="L20" s="8"/>
      <c r="M20" s="13"/>
      <c r="N20" s="9"/>
      <c r="O20" s="9"/>
      <c r="P20" s="10">
        <v>17</v>
      </c>
      <c r="Q20" s="8" t="s">
        <v>54</v>
      </c>
      <c r="R20" s="38"/>
      <c r="S20" s="24">
        <f t="shared" si="3"/>
        <v>0</v>
      </c>
    </row>
    <row r="21" spans="1:19" ht="24" customHeight="1" outlineLevel="2">
      <c r="A21" s="7">
        <v>18</v>
      </c>
      <c r="B21" s="8" t="s">
        <v>8</v>
      </c>
      <c r="C21" s="25"/>
      <c r="D21" s="24">
        <f t="shared" si="0"/>
        <v>0</v>
      </c>
      <c r="E21" s="20"/>
      <c r="F21" s="10">
        <v>58</v>
      </c>
      <c r="G21" s="8" t="s">
        <v>53</v>
      </c>
      <c r="H21" s="23"/>
      <c r="I21" s="24">
        <f t="shared" si="1"/>
        <v>0</v>
      </c>
      <c r="J21" s="20"/>
      <c r="K21" s="10"/>
      <c r="L21" s="8"/>
      <c r="M21" s="13"/>
      <c r="N21" s="9"/>
      <c r="O21" s="9"/>
      <c r="P21" s="10">
        <v>18</v>
      </c>
      <c r="Q21" s="8" t="s">
        <v>56</v>
      </c>
      <c r="R21" s="38"/>
      <c r="S21" s="24">
        <f t="shared" si="3"/>
        <v>0</v>
      </c>
    </row>
    <row r="22" spans="1:19" ht="24" customHeight="1" outlineLevel="2">
      <c r="A22" s="7">
        <v>19</v>
      </c>
      <c r="B22" s="8" t="s">
        <v>57</v>
      </c>
      <c r="C22" s="25"/>
      <c r="D22" s="24">
        <f t="shared" si="0"/>
        <v>0</v>
      </c>
      <c r="E22" s="20"/>
      <c r="F22" s="10">
        <v>59</v>
      </c>
      <c r="G22" s="8" t="s">
        <v>55</v>
      </c>
      <c r="H22" s="23"/>
      <c r="I22" s="24">
        <f t="shared" si="1"/>
        <v>0</v>
      </c>
      <c r="J22" s="20"/>
      <c r="K22" s="10"/>
      <c r="L22" s="8"/>
      <c r="M22" s="13"/>
      <c r="N22" s="9"/>
      <c r="O22" s="9"/>
      <c r="P22" s="10">
        <v>19</v>
      </c>
      <c r="Q22" s="8" t="s">
        <v>58</v>
      </c>
      <c r="R22" s="38"/>
      <c r="S22" s="24">
        <f t="shared" si="3"/>
        <v>0</v>
      </c>
    </row>
    <row r="23" spans="1:19" ht="24" customHeight="1" outlineLevel="2">
      <c r="A23" s="7">
        <v>20</v>
      </c>
      <c r="B23" s="8" t="s">
        <v>59</v>
      </c>
      <c r="C23" s="25"/>
      <c r="D23" s="24">
        <f t="shared" si="0"/>
        <v>0</v>
      </c>
      <c r="E23" s="20"/>
      <c r="F23" s="10">
        <v>60</v>
      </c>
      <c r="G23" s="8" t="s">
        <v>19</v>
      </c>
      <c r="H23" s="23"/>
      <c r="I23" s="24">
        <f t="shared" si="1"/>
        <v>0</v>
      </c>
      <c r="J23" s="20"/>
      <c r="K23" s="10"/>
      <c r="L23" s="8"/>
      <c r="M23" s="13"/>
      <c r="N23" s="9"/>
      <c r="O23" s="9"/>
      <c r="P23" s="10">
        <v>20</v>
      </c>
      <c r="Q23" s="8" t="s">
        <v>61</v>
      </c>
      <c r="R23" s="38"/>
      <c r="S23" s="24">
        <f t="shared" si="3"/>
        <v>0</v>
      </c>
    </row>
    <row r="24" spans="1:19" ht="24" customHeight="1" outlineLevel="2">
      <c r="A24" s="7">
        <v>21</v>
      </c>
      <c r="B24" s="8" t="s">
        <v>62</v>
      </c>
      <c r="C24" s="25"/>
      <c r="D24" s="24">
        <f t="shared" si="0"/>
        <v>0</v>
      </c>
      <c r="E24" s="20"/>
      <c r="F24" s="10">
        <v>61</v>
      </c>
      <c r="G24" s="8" t="s">
        <v>60</v>
      </c>
      <c r="H24" s="23"/>
      <c r="I24" s="24">
        <f t="shared" si="1"/>
        <v>0</v>
      </c>
      <c r="J24" s="20"/>
      <c r="K24" s="10"/>
      <c r="L24" s="8"/>
      <c r="M24" s="13"/>
      <c r="N24" s="9"/>
      <c r="O24" s="9"/>
      <c r="P24" s="10">
        <v>21</v>
      </c>
      <c r="Q24" s="8" t="s">
        <v>24</v>
      </c>
      <c r="R24" s="38"/>
      <c r="S24" s="24">
        <f t="shared" si="3"/>
        <v>0</v>
      </c>
    </row>
    <row r="25" spans="1:19" ht="24" customHeight="1" outlineLevel="2">
      <c r="A25" s="7">
        <v>22</v>
      </c>
      <c r="B25" s="8" t="s">
        <v>64</v>
      </c>
      <c r="C25" s="25"/>
      <c r="D25" s="24">
        <f t="shared" si="0"/>
        <v>0</v>
      </c>
      <c r="E25" s="20"/>
      <c r="F25" s="10">
        <v>62</v>
      </c>
      <c r="G25" s="8" t="s">
        <v>63</v>
      </c>
      <c r="H25" s="23"/>
      <c r="I25" s="24">
        <f t="shared" si="1"/>
        <v>0</v>
      </c>
      <c r="J25" s="20"/>
      <c r="K25" s="10"/>
      <c r="L25" s="8"/>
      <c r="M25" s="13"/>
      <c r="N25" s="9"/>
      <c r="O25" s="9"/>
      <c r="P25" s="10">
        <v>22</v>
      </c>
      <c r="Q25" s="8" t="s">
        <v>18</v>
      </c>
      <c r="R25" s="38"/>
      <c r="S25" s="24">
        <f t="shared" si="3"/>
        <v>0</v>
      </c>
    </row>
    <row r="26" spans="1:19" ht="24" customHeight="1" outlineLevel="2">
      <c r="A26" s="7">
        <v>23</v>
      </c>
      <c r="B26" s="8" t="s">
        <v>66</v>
      </c>
      <c r="C26" s="25"/>
      <c r="D26" s="24">
        <f t="shared" si="0"/>
        <v>0</v>
      </c>
      <c r="E26" s="20"/>
      <c r="F26" s="10">
        <v>63</v>
      </c>
      <c r="G26" s="8" t="s">
        <v>65</v>
      </c>
      <c r="H26" s="23"/>
      <c r="I26" s="24">
        <f t="shared" si="1"/>
        <v>0</v>
      </c>
      <c r="J26" s="20"/>
      <c r="K26" s="10"/>
      <c r="L26" s="8"/>
      <c r="M26" s="13"/>
      <c r="N26" s="9"/>
      <c r="O26" s="9"/>
      <c r="P26" s="10">
        <v>23</v>
      </c>
      <c r="Q26" s="8" t="s">
        <v>45</v>
      </c>
      <c r="R26" s="38"/>
      <c r="S26" s="24">
        <f t="shared" si="3"/>
        <v>0</v>
      </c>
    </row>
    <row r="27" spans="1:19" ht="24" customHeight="1" outlineLevel="2">
      <c r="A27" s="7">
        <v>24</v>
      </c>
      <c r="B27" s="8" t="s">
        <v>68</v>
      </c>
      <c r="C27" s="25"/>
      <c r="D27" s="24">
        <f t="shared" si="0"/>
        <v>0</v>
      </c>
      <c r="E27" s="20"/>
      <c r="F27" s="10">
        <v>64</v>
      </c>
      <c r="G27" s="8" t="s">
        <v>67</v>
      </c>
      <c r="H27" s="23"/>
      <c r="I27" s="24">
        <f t="shared" si="1"/>
        <v>0</v>
      </c>
      <c r="J27" s="20"/>
      <c r="K27" s="10"/>
      <c r="L27" s="8"/>
      <c r="M27" s="13"/>
      <c r="N27" s="9"/>
      <c r="O27" s="9"/>
      <c r="P27" s="10">
        <v>24</v>
      </c>
      <c r="Q27" s="8" t="s">
        <v>39</v>
      </c>
      <c r="R27" s="38"/>
      <c r="S27" s="24">
        <f t="shared" si="3"/>
        <v>0</v>
      </c>
    </row>
    <row r="28" spans="1:19" ht="24" customHeight="1" outlineLevel="2">
      <c r="A28" s="7">
        <v>25</v>
      </c>
      <c r="B28" s="8" t="s">
        <v>70</v>
      </c>
      <c r="C28" s="25"/>
      <c r="D28" s="24">
        <f t="shared" si="0"/>
        <v>0</v>
      </c>
      <c r="E28" s="20"/>
      <c r="F28" s="10">
        <v>65</v>
      </c>
      <c r="G28" s="8" t="s">
        <v>69</v>
      </c>
      <c r="H28" s="23"/>
      <c r="I28" s="24">
        <f t="shared" si="1"/>
        <v>0</v>
      </c>
      <c r="J28" s="20"/>
      <c r="K28" s="10"/>
      <c r="L28" s="8"/>
      <c r="M28" s="13"/>
      <c r="N28" s="9"/>
      <c r="O28" s="9"/>
      <c r="P28" s="10">
        <v>25</v>
      </c>
      <c r="Q28" s="8" t="s">
        <v>53</v>
      </c>
      <c r="R28" s="38"/>
      <c r="S28" s="24">
        <f t="shared" si="3"/>
        <v>0</v>
      </c>
    </row>
    <row r="29" spans="1:19" ht="24" customHeight="1" outlineLevel="2">
      <c r="A29" s="7">
        <v>26</v>
      </c>
      <c r="B29" s="8" t="s">
        <v>72</v>
      </c>
      <c r="C29" s="25"/>
      <c r="D29" s="24">
        <f t="shared" si="0"/>
        <v>0</v>
      </c>
      <c r="E29" s="20"/>
      <c r="F29" s="10">
        <v>66</v>
      </c>
      <c r="G29" s="8" t="s">
        <v>71</v>
      </c>
      <c r="H29" s="23"/>
      <c r="I29" s="24">
        <f t="shared" si="1"/>
        <v>0</v>
      </c>
      <c r="J29" s="20"/>
      <c r="K29" s="10"/>
      <c r="L29" s="8"/>
      <c r="M29" s="13"/>
      <c r="N29" s="9"/>
      <c r="O29" s="9"/>
      <c r="P29" s="10">
        <v>26</v>
      </c>
      <c r="Q29" s="8" t="s">
        <v>66</v>
      </c>
      <c r="R29" s="38"/>
      <c r="S29" s="24">
        <f t="shared" si="3"/>
        <v>0</v>
      </c>
    </row>
    <row r="30" spans="1:19" ht="24" customHeight="1" outlineLevel="2">
      <c r="A30" s="7">
        <v>27</v>
      </c>
      <c r="B30" s="8" t="s">
        <v>74</v>
      </c>
      <c r="C30" s="25"/>
      <c r="D30" s="24">
        <f t="shared" si="0"/>
        <v>0</v>
      </c>
      <c r="E30" s="20"/>
      <c r="F30" s="10">
        <v>67</v>
      </c>
      <c r="G30" s="8" t="s">
        <v>73</v>
      </c>
      <c r="H30" s="23"/>
      <c r="I30" s="24">
        <f t="shared" si="1"/>
        <v>0</v>
      </c>
      <c r="J30" s="20"/>
      <c r="K30" s="10"/>
      <c r="L30" s="8"/>
      <c r="M30" s="13"/>
      <c r="N30" s="9"/>
      <c r="O30" s="9"/>
      <c r="P30" s="10">
        <v>27</v>
      </c>
      <c r="Q30" s="8" t="s">
        <v>76</v>
      </c>
      <c r="R30" s="38"/>
      <c r="S30" s="24">
        <f t="shared" si="3"/>
        <v>0</v>
      </c>
    </row>
    <row r="31" spans="1:19" ht="24" customHeight="1" outlineLevel="2">
      <c r="A31" s="7">
        <v>28</v>
      </c>
      <c r="B31" s="8" t="s">
        <v>77</v>
      </c>
      <c r="C31" s="25"/>
      <c r="D31" s="24">
        <f t="shared" si="0"/>
        <v>0</v>
      </c>
      <c r="E31" s="20"/>
      <c r="F31" s="10">
        <v>68</v>
      </c>
      <c r="G31" s="8" t="s">
        <v>75</v>
      </c>
      <c r="H31" s="23"/>
      <c r="I31" s="24">
        <f t="shared" si="1"/>
        <v>0</v>
      </c>
      <c r="J31" s="20"/>
      <c r="K31" s="10"/>
      <c r="L31" s="8"/>
      <c r="M31" s="13"/>
      <c r="N31" s="9"/>
      <c r="O31" s="9"/>
      <c r="P31" s="10">
        <v>28</v>
      </c>
      <c r="Q31" s="8" t="s">
        <v>79</v>
      </c>
      <c r="R31" s="38"/>
      <c r="S31" s="24">
        <f t="shared" si="3"/>
        <v>0</v>
      </c>
    </row>
    <row r="32" spans="1:19" ht="24" customHeight="1" outlineLevel="2">
      <c r="A32" s="7">
        <v>29</v>
      </c>
      <c r="B32" s="8" t="s">
        <v>80</v>
      </c>
      <c r="C32" s="25"/>
      <c r="D32" s="24">
        <f t="shared" si="0"/>
        <v>0</v>
      </c>
      <c r="E32" s="20"/>
      <c r="F32" s="10">
        <v>69</v>
      </c>
      <c r="G32" s="8" t="s">
        <v>78</v>
      </c>
      <c r="H32" s="23"/>
      <c r="I32" s="24">
        <f t="shared" si="1"/>
        <v>0</v>
      </c>
      <c r="J32" s="20"/>
      <c r="K32" s="10"/>
      <c r="L32" s="8"/>
      <c r="M32" s="13"/>
      <c r="N32" s="9"/>
      <c r="O32" s="9"/>
      <c r="P32" s="10">
        <v>29</v>
      </c>
      <c r="Q32" s="8" t="s">
        <v>78</v>
      </c>
      <c r="R32" s="38"/>
      <c r="S32" s="24">
        <f t="shared" si="3"/>
        <v>0</v>
      </c>
    </row>
    <row r="33" spans="1:19" ht="24" customHeight="1" outlineLevel="2">
      <c r="A33" s="7">
        <v>30</v>
      </c>
      <c r="B33" s="8" t="s">
        <v>82</v>
      </c>
      <c r="C33" s="25"/>
      <c r="D33" s="24">
        <f t="shared" si="0"/>
        <v>0</v>
      </c>
      <c r="E33" s="20"/>
      <c r="F33" s="10">
        <v>70</v>
      </c>
      <c r="G33" s="8" t="s">
        <v>81</v>
      </c>
      <c r="H33" s="23"/>
      <c r="I33" s="24">
        <f t="shared" si="1"/>
        <v>0</v>
      </c>
      <c r="J33" s="20"/>
      <c r="K33" s="10"/>
      <c r="L33" s="8"/>
      <c r="M33" s="13"/>
      <c r="N33" s="9"/>
      <c r="O33" s="9"/>
      <c r="P33" s="10">
        <v>30</v>
      </c>
      <c r="Q33" s="8" t="s">
        <v>81</v>
      </c>
      <c r="R33" s="38"/>
      <c r="S33" s="24">
        <f t="shared" si="3"/>
        <v>0</v>
      </c>
    </row>
    <row r="34" spans="1:19" ht="24" customHeight="1" outlineLevel="2">
      <c r="A34" s="7">
        <v>31</v>
      </c>
      <c r="B34" s="8" t="s">
        <v>84</v>
      </c>
      <c r="C34" s="25"/>
      <c r="D34" s="24">
        <f t="shared" si="0"/>
        <v>0</v>
      </c>
      <c r="E34" s="20"/>
      <c r="F34" s="10">
        <v>71</v>
      </c>
      <c r="G34" s="8" t="s">
        <v>83</v>
      </c>
      <c r="H34" s="23"/>
      <c r="I34" s="24">
        <f t="shared" si="1"/>
        <v>0</v>
      </c>
      <c r="J34" s="20"/>
      <c r="K34" s="10"/>
      <c r="L34" s="8"/>
      <c r="M34" s="13"/>
      <c r="N34" s="9"/>
      <c r="O34" s="9"/>
      <c r="P34" s="10">
        <v>31</v>
      </c>
      <c r="Q34" s="8" t="s">
        <v>86</v>
      </c>
      <c r="R34" s="38"/>
      <c r="S34" s="24">
        <f t="shared" si="3"/>
        <v>0</v>
      </c>
    </row>
    <row r="35" spans="1:19" ht="24" customHeight="1" outlineLevel="2">
      <c r="A35" s="7">
        <v>32</v>
      </c>
      <c r="B35" s="8" t="s">
        <v>87</v>
      </c>
      <c r="C35" s="25"/>
      <c r="D35" s="24">
        <f t="shared" si="0"/>
        <v>0</v>
      </c>
      <c r="E35" s="20"/>
      <c r="F35" s="10">
        <v>72</v>
      </c>
      <c r="G35" s="8" t="s">
        <v>85</v>
      </c>
      <c r="H35" s="23"/>
      <c r="I35" s="24">
        <f t="shared" si="1"/>
        <v>0</v>
      </c>
      <c r="J35" s="20"/>
      <c r="K35" s="10"/>
      <c r="L35" s="8"/>
      <c r="M35" s="13"/>
      <c r="N35" s="9"/>
      <c r="O35" s="9"/>
      <c r="P35" s="10">
        <v>32</v>
      </c>
      <c r="Q35" s="8" t="s">
        <v>89</v>
      </c>
      <c r="R35" s="38"/>
      <c r="S35" s="24">
        <f t="shared" si="3"/>
        <v>0</v>
      </c>
    </row>
    <row r="36" spans="1:19" ht="24" customHeight="1" outlineLevel="2">
      <c r="A36" s="7">
        <v>33</v>
      </c>
      <c r="B36" s="8" t="s">
        <v>90</v>
      </c>
      <c r="C36" s="25"/>
      <c r="D36" s="24">
        <f t="shared" si="0"/>
        <v>0</v>
      </c>
      <c r="E36" s="20"/>
      <c r="F36" s="10">
        <v>73</v>
      </c>
      <c r="G36" s="8" t="s">
        <v>88</v>
      </c>
      <c r="H36" s="23"/>
      <c r="I36" s="24">
        <f t="shared" si="1"/>
        <v>0</v>
      </c>
      <c r="J36" s="20"/>
      <c r="K36" s="10"/>
      <c r="L36" s="8"/>
      <c r="M36" s="13"/>
      <c r="N36" s="9"/>
      <c r="O36" s="9"/>
      <c r="P36" s="10">
        <v>33</v>
      </c>
      <c r="Q36" s="8" t="s">
        <v>92</v>
      </c>
      <c r="R36" s="38"/>
      <c r="S36" s="24">
        <f t="shared" si="3"/>
        <v>0</v>
      </c>
    </row>
    <row r="37" spans="1:19" ht="24" customHeight="1" outlineLevel="2">
      <c r="A37" s="7">
        <v>34</v>
      </c>
      <c r="B37" s="8" t="s">
        <v>93</v>
      </c>
      <c r="C37" s="25"/>
      <c r="D37" s="24">
        <f t="shared" si="0"/>
        <v>0</v>
      </c>
      <c r="E37" s="20"/>
      <c r="F37" s="10">
        <v>74</v>
      </c>
      <c r="G37" s="8" t="s">
        <v>91</v>
      </c>
      <c r="H37" s="23"/>
      <c r="I37" s="24">
        <f t="shared" si="1"/>
        <v>0</v>
      </c>
      <c r="J37" s="20"/>
      <c r="K37" s="10"/>
      <c r="L37" s="8"/>
      <c r="M37" s="13"/>
      <c r="N37" s="9"/>
      <c r="O37" s="9"/>
      <c r="P37" s="10">
        <v>34</v>
      </c>
      <c r="Q37" s="8" t="s">
        <v>72</v>
      </c>
      <c r="R37" s="38"/>
      <c r="S37" s="24">
        <f t="shared" si="3"/>
        <v>0</v>
      </c>
    </row>
    <row r="38" spans="1:19" ht="24" customHeight="1" outlineLevel="2">
      <c r="A38" s="7">
        <v>35</v>
      </c>
      <c r="B38" s="8" t="s">
        <v>95</v>
      </c>
      <c r="C38" s="25"/>
      <c r="D38" s="24">
        <f t="shared" si="0"/>
        <v>0</v>
      </c>
      <c r="E38" s="20"/>
      <c r="F38" s="10">
        <v>75</v>
      </c>
      <c r="G38" s="8" t="s">
        <v>94</v>
      </c>
      <c r="H38" s="23"/>
      <c r="I38" s="24">
        <f t="shared" si="1"/>
        <v>0</v>
      </c>
      <c r="J38" s="20"/>
      <c r="K38" s="10"/>
      <c r="L38" s="8"/>
      <c r="M38" s="13"/>
      <c r="N38" s="9"/>
      <c r="O38" s="9"/>
      <c r="P38" s="10">
        <v>35</v>
      </c>
      <c r="Q38" s="8" t="s">
        <v>97</v>
      </c>
      <c r="R38" s="38"/>
      <c r="S38" s="24">
        <f t="shared" si="3"/>
        <v>0</v>
      </c>
    </row>
    <row r="39" spans="1:19" ht="24" customHeight="1" outlineLevel="2">
      <c r="A39" s="7">
        <v>36</v>
      </c>
      <c r="B39" s="8" t="s">
        <v>98</v>
      </c>
      <c r="C39" s="25"/>
      <c r="D39" s="24">
        <f t="shared" si="0"/>
        <v>0</v>
      </c>
      <c r="E39" s="20"/>
      <c r="F39" s="10">
        <v>76</v>
      </c>
      <c r="G39" s="8" t="s">
        <v>96</v>
      </c>
      <c r="H39" s="23"/>
      <c r="I39" s="24">
        <f t="shared" si="1"/>
        <v>0</v>
      </c>
      <c r="J39" s="20"/>
      <c r="K39" s="10"/>
      <c r="L39" s="8"/>
      <c r="M39" s="13"/>
      <c r="N39" s="9"/>
      <c r="O39" s="9"/>
      <c r="P39" s="10">
        <v>36</v>
      </c>
      <c r="Q39" s="8" t="s">
        <v>100</v>
      </c>
      <c r="R39" s="38"/>
      <c r="S39" s="24">
        <f t="shared" si="3"/>
        <v>0</v>
      </c>
    </row>
    <row r="40" spans="1:19" ht="24" customHeight="1" outlineLevel="2">
      <c r="A40" s="7">
        <v>37</v>
      </c>
      <c r="B40" s="8" t="s">
        <v>101</v>
      </c>
      <c r="C40" s="25"/>
      <c r="D40" s="24">
        <f t="shared" si="0"/>
        <v>0</v>
      </c>
      <c r="E40" s="20"/>
      <c r="F40" s="10">
        <v>77</v>
      </c>
      <c r="G40" s="8" t="s">
        <v>99</v>
      </c>
      <c r="H40" s="23"/>
      <c r="I40" s="24">
        <f t="shared" si="1"/>
        <v>0</v>
      </c>
      <c r="J40" s="20"/>
      <c r="K40" s="10"/>
      <c r="L40" s="8"/>
      <c r="M40" s="13"/>
      <c r="N40" s="9"/>
      <c r="O40" s="9"/>
      <c r="P40" s="10">
        <v>37</v>
      </c>
      <c r="Q40" s="8" t="s">
        <v>36</v>
      </c>
      <c r="R40" s="38"/>
      <c r="S40" s="24">
        <f t="shared" si="3"/>
        <v>0</v>
      </c>
    </row>
    <row r="41" spans="1:19" ht="24" customHeight="1" outlineLevel="2">
      <c r="A41" s="7">
        <v>38</v>
      </c>
      <c r="B41" s="8" t="s">
        <v>102</v>
      </c>
      <c r="C41" s="25"/>
      <c r="D41" s="24">
        <f t="shared" si="0"/>
        <v>0</v>
      </c>
      <c r="E41" s="20"/>
      <c r="F41" s="10">
        <v>78</v>
      </c>
      <c r="G41" s="8" t="s">
        <v>92</v>
      </c>
      <c r="H41" s="23"/>
      <c r="I41" s="24">
        <f t="shared" si="1"/>
        <v>0</v>
      </c>
      <c r="J41" s="20"/>
      <c r="K41" s="10"/>
      <c r="L41" s="8"/>
      <c r="M41" s="13"/>
      <c r="N41" s="9"/>
      <c r="O41" s="9"/>
      <c r="P41" s="10">
        <v>38</v>
      </c>
      <c r="Q41" s="8" t="s">
        <v>104</v>
      </c>
      <c r="R41" s="38"/>
      <c r="S41" s="24">
        <f t="shared" si="3"/>
        <v>0</v>
      </c>
    </row>
    <row r="42" spans="1:19" ht="24" customHeight="1" outlineLevel="2">
      <c r="A42" s="7">
        <v>39</v>
      </c>
      <c r="B42" s="8" t="s">
        <v>97</v>
      </c>
      <c r="C42" s="25"/>
      <c r="D42" s="24">
        <f t="shared" si="0"/>
        <v>0</v>
      </c>
      <c r="E42" s="20"/>
      <c r="F42" s="10">
        <v>79</v>
      </c>
      <c r="G42" s="8" t="s">
        <v>103</v>
      </c>
      <c r="H42" s="23"/>
      <c r="I42" s="24">
        <f t="shared" si="1"/>
        <v>0</v>
      </c>
      <c r="J42" s="20"/>
      <c r="K42" s="10"/>
      <c r="L42" s="8"/>
      <c r="M42" s="13"/>
      <c r="N42" s="9"/>
      <c r="O42" s="9"/>
      <c r="P42" s="10">
        <v>39</v>
      </c>
      <c r="Q42" s="30" t="s">
        <v>130</v>
      </c>
      <c r="R42" s="38"/>
      <c r="S42" s="24">
        <f t="shared" si="3"/>
        <v>0</v>
      </c>
    </row>
    <row r="43" spans="1:19" ht="24" customHeight="1" outlineLevel="2">
      <c r="A43" s="7">
        <v>40</v>
      </c>
      <c r="B43" s="16" t="s">
        <v>51</v>
      </c>
      <c r="C43" s="25"/>
      <c r="D43" s="24">
        <f t="shared" si="0"/>
        <v>0</v>
      </c>
      <c r="E43" s="21"/>
      <c r="F43" s="10">
        <v>80</v>
      </c>
      <c r="G43" s="8" t="s">
        <v>105</v>
      </c>
      <c r="H43" s="23"/>
      <c r="I43" s="24">
        <f t="shared" si="1"/>
        <v>0</v>
      </c>
      <c r="J43" s="20"/>
      <c r="K43" s="10"/>
      <c r="L43" s="8"/>
      <c r="M43" s="13"/>
      <c r="N43" s="9"/>
      <c r="O43" s="9"/>
      <c r="P43" s="10">
        <v>40</v>
      </c>
      <c r="Q43" s="8" t="s">
        <v>123</v>
      </c>
      <c r="R43" s="38"/>
      <c r="S43" s="24">
        <f t="shared" si="3"/>
        <v>0</v>
      </c>
    </row>
    <row r="44" spans="1:19" ht="24" customHeight="1" outlineLevel="2">
      <c r="A44" s="7"/>
      <c r="B44" s="8"/>
      <c r="C44" s="13"/>
      <c r="D44" s="9"/>
      <c r="E44" s="20"/>
      <c r="F44" s="10"/>
      <c r="G44" s="8"/>
      <c r="H44" s="13"/>
      <c r="I44" s="9"/>
      <c r="J44" s="20"/>
      <c r="K44" s="28"/>
      <c r="L44" s="16"/>
      <c r="M44" s="14"/>
      <c r="N44" s="17"/>
      <c r="O44" s="9"/>
      <c r="P44" s="10">
        <v>41</v>
      </c>
      <c r="Q44" s="8" t="s">
        <v>124</v>
      </c>
      <c r="R44" s="38"/>
      <c r="S44" s="24">
        <f t="shared" si="3"/>
        <v>0</v>
      </c>
    </row>
    <row r="45" spans="1:19" ht="24" customHeight="1" outlineLevel="2">
      <c r="A45" s="7"/>
      <c r="B45" s="8"/>
      <c r="C45" s="13"/>
      <c r="D45" s="9"/>
      <c r="E45" s="9"/>
      <c r="F45" s="7"/>
      <c r="G45" s="8"/>
      <c r="H45" s="13"/>
      <c r="I45" s="9"/>
      <c r="J45" s="9"/>
      <c r="K45" s="24"/>
      <c r="L45" s="24"/>
      <c r="M45" s="39"/>
      <c r="N45" s="9"/>
      <c r="O45" s="9"/>
      <c r="P45" s="7">
        <v>42</v>
      </c>
      <c r="Q45" s="8" t="s">
        <v>125</v>
      </c>
      <c r="R45" s="38"/>
      <c r="S45" s="24">
        <f t="shared" si="3"/>
        <v>0</v>
      </c>
    </row>
    <row r="46" spans="3:17" ht="14.25">
      <c r="C46" s="37"/>
      <c r="Q46" s="3"/>
    </row>
    <row r="47" spans="3:17" ht="14.25">
      <c r="C47" s="37"/>
      <c r="Q47" s="3"/>
    </row>
    <row r="48" spans="3:17" ht="14.25">
      <c r="C48" s="37"/>
      <c r="Q48" s="3"/>
    </row>
    <row r="49" spans="3:17" ht="14.25">
      <c r="C49" s="37"/>
      <c r="Q49" s="3"/>
    </row>
    <row r="50" spans="3:17" ht="14.25">
      <c r="C50" s="37"/>
      <c r="Q50" s="3"/>
    </row>
    <row r="51" ht="14.25">
      <c r="Q51" s="3"/>
    </row>
    <row r="52" ht="14.25">
      <c r="Q52" s="3"/>
    </row>
    <row r="53" ht="14.25">
      <c r="Q53" s="3"/>
    </row>
    <row r="54" ht="14.25">
      <c r="Q54" s="3"/>
    </row>
    <row r="55" ht="14.25">
      <c r="Q55" s="3"/>
    </row>
    <row r="56" ht="14.25">
      <c r="Q56" s="3"/>
    </row>
    <row r="57" ht="14.25">
      <c r="Q57" s="3"/>
    </row>
    <row r="58" ht="14.25">
      <c r="Q58" s="3"/>
    </row>
    <row r="59" ht="14.25">
      <c r="Q59" s="3"/>
    </row>
  </sheetData>
  <sheetProtection/>
  <mergeCells count="5">
    <mergeCell ref="A1:S1"/>
    <mergeCell ref="A2:D2"/>
    <mergeCell ref="F2:I2"/>
    <mergeCell ref="K2:N2"/>
    <mergeCell ref="P2:S2"/>
  </mergeCells>
  <printOptions/>
  <pageMargins left="0.5" right="0.1968503937007874" top="0.24" bottom="0.28" header="0.4330708661417323" footer="0.5118110236220472"/>
  <pageSetup horizontalDpi="600" verticalDpi="600" orientation="portrait" paperSize="12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61"/>
  <sheetViews>
    <sheetView zoomScalePageLayoutView="0" workbookViewId="0" topLeftCell="A31">
      <selection activeCell="A1" sqref="A1:IV16384"/>
    </sheetView>
  </sheetViews>
  <sheetFormatPr defaultColWidth="9.00390625" defaultRowHeight="13.5" outlineLevelRow="2"/>
  <cols>
    <col min="1" max="1" width="2.625" style="2" customWidth="1"/>
    <col min="2" max="2" width="6.875" style="2" customWidth="1"/>
    <col min="3" max="3" width="5.625" style="2" customWidth="1"/>
    <col min="4" max="4" width="8.50390625" style="2" customWidth="1"/>
    <col min="5" max="5" width="1.12109375" style="2" customWidth="1"/>
    <col min="6" max="6" width="2.625" style="2" customWidth="1"/>
    <col min="7" max="7" width="6.875" style="2" customWidth="1"/>
    <col min="8" max="8" width="5.625" style="2" customWidth="1"/>
    <col min="9" max="9" width="8.50390625" style="2" customWidth="1"/>
    <col min="10" max="10" width="1.12109375" style="2" customWidth="1"/>
    <col min="11" max="11" width="2.625" style="2" customWidth="1"/>
    <col min="12" max="12" width="6.875" style="2" customWidth="1"/>
    <col min="13" max="13" width="5.625" style="2" customWidth="1"/>
    <col min="14" max="14" width="8.50390625" style="2" customWidth="1"/>
    <col min="15" max="15" width="1.12109375" style="2" customWidth="1"/>
    <col min="16" max="16" width="2.625" style="2" customWidth="1"/>
    <col min="17" max="17" width="6.875" style="2" customWidth="1"/>
    <col min="18" max="18" width="5.625" style="2" customWidth="1"/>
    <col min="19" max="19" width="9.125" style="2" customWidth="1"/>
    <col min="20" max="16384" width="9.00390625" style="2" customWidth="1"/>
  </cols>
  <sheetData>
    <row r="1" spans="1:19" s="1" customFormat="1" ht="39" customHeight="1">
      <c r="A1" s="415" t="s">
        <v>126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</row>
    <row r="2" spans="1:19" ht="17.25" customHeight="1">
      <c r="A2" s="395" t="s">
        <v>110</v>
      </c>
      <c r="B2" s="396"/>
      <c r="C2" s="396"/>
      <c r="D2" s="396"/>
      <c r="E2" s="19"/>
      <c r="F2" s="395" t="s">
        <v>0</v>
      </c>
      <c r="G2" s="396"/>
      <c r="H2" s="396"/>
      <c r="I2" s="396"/>
      <c r="J2" s="19"/>
      <c r="K2" s="395" t="s">
        <v>0</v>
      </c>
      <c r="L2" s="396"/>
      <c r="M2" s="396"/>
      <c r="N2" s="396"/>
      <c r="O2" s="19"/>
      <c r="P2" s="395" t="s">
        <v>1</v>
      </c>
      <c r="Q2" s="396"/>
      <c r="R2" s="396"/>
      <c r="S2" s="397"/>
    </row>
    <row r="3" spans="1:19" ht="18" customHeight="1">
      <c r="A3" s="5" t="s">
        <v>111</v>
      </c>
      <c r="B3" s="6" t="s">
        <v>2</v>
      </c>
      <c r="C3" s="5" t="s">
        <v>3</v>
      </c>
      <c r="D3" s="6" t="s">
        <v>4</v>
      </c>
      <c r="E3" s="6"/>
      <c r="F3" s="5" t="s">
        <v>5</v>
      </c>
      <c r="G3" s="6" t="s">
        <v>2</v>
      </c>
      <c r="H3" s="5" t="s">
        <v>3</v>
      </c>
      <c r="I3" s="6" t="s">
        <v>4</v>
      </c>
      <c r="J3" s="6"/>
      <c r="K3" s="5" t="s">
        <v>5</v>
      </c>
      <c r="L3" s="6" t="s">
        <v>2</v>
      </c>
      <c r="M3" s="5" t="s">
        <v>3</v>
      </c>
      <c r="N3" s="6" t="s">
        <v>4</v>
      </c>
      <c r="O3" s="6"/>
      <c r="P3" s="5" t="s">
        <v>5</v>
      </c>
      <c r="Q3" s="6" t="s">
        <v>2</v>
      </c>
      <c r="R3" s="5" t="s">
        <v>3</v>
      </c>
      <c r="S3" s="6" t="s">
        <v>4</v>
      </c>
    </row>
    <row r="4" spans="1:19" ht="18" customHeight="1" outlineLevel="2">
      <c r="A4" s="7">
        <v>1</v>
      </c>
      <c r="B4" s="8" t="s">
        <v>6</v>
      </c>
      <c r="C4" s="22">
        <v>268</v>
      </c>
      <c r="D4" s="9">
        <f>270*C4</f>
        <v>72360</v>
      </c>
      <c r="E4" s="20"/>
      <c r="F4" s="7">
        <v>41</v>
      </c>
      <c r="G4" s="8" t="s">
        <v>106</v>
      </c>
      <c r="H4" s="11">
        <v>193</v>
      </c>
      <c r="I4" s="9">
        <f>270*H4</f>
        <v>52110</v>
      </c>
      <c r="J4" s="20"/>
      <c r="K4" s="10">
        <v>81</v>
      </c>
      <c r="L4" s="8" t="s">
        <v>104</v>
      </c>
      <c r="M4" s="12">
        <v>360</v>
      </c>
      <c r="N4" s="9">
        <f>270*M4</f>
        <v>97200</v>
      </c>
      <c r="O4" s="9"/>
      <c r="P4" s="10">
        <v>1</v>
      </c>
      <c r="Q4" s="8" t="s">
        <v>8</v>
      </c>
      <c r="R4" s="12">
        <v>995</v>
      </c>
      <c r="S4" s="9">
        <f>270*R4</f>
        <v>268650</v>
      </c>
    </row>
    <row r="5" spans="1:19" ht="18" customHeight="1" outlineLevel="2">
      <c r="A5" s="7">
        <v>2</v>
      </c>
      <c r="B5" s="8" t="s">
        <v>9</v>
      </c>
      <c r="C5" s="13">
        <v>197</v>
      </c>
      <c r="D5" s="9">
        <f aca="true" t="shared" si="0" ref="D5:D43">270*C5</f>
        <v>53190</v>
      </c>
      <c r="E5" s="20"/>
      <c r="F5" s="7">
        <v>42</v>
      </c>
      <c r="G5" s="8" t="s">
        <v>7</v>
      </c>
      <c r="H5" s="11">
        <v>532</v>
      </c>
      <c r="I5" s="9">
        <f aca="true" t="shared" si="1" ref="I5:I43">270*H5</f>
        <v>143640</v>
      </c>
      <c r="J5" s="20"/>
      <c r="K5" s="10">
        <v>82</v>
      </c>
      <c r="L5" s="8" t="s">
        <v>112</v>
      </c>
      <c r="M5" s="13">
        <v>259</v>
      </c>
      <c r="N5" s="9">
        <f aca="true" t="shared" si="2" ref="N5:N16">270*M5</f>
        <v>69930</v>
      </c>
      <c r="O5" s="9"/>
      <c r="P5" s="10">
        <v>2</v>
      </c>
      <c r="Q5" s="8" t="s">
        <v>11</v>
      </c>
      <c r="R5" s="13">
        <v>544</v>
      </c>
      <c r="S5" s="9">
        <f aca="true" t="shared" si="3" ref="S5:S45">270*R5</f>
        <v>146880</v>
      </c>
    </row>
    <row r="6" spans="1:19" ht="18" customHeight="1" outlineLevel="2">
      <c r="A6" s="7">
        <v>3</v>
      </c>
      <c r="B6" s="8" t="s">
        <v>11</v>
      </c>
      <c r="C6" s="13">
        <v>351</v>
      </c>
      <c r="D6" s="9">
        <f t="shared" si="0"/>
        <v>94770</v>
      </c>
      <c r="E6" s="20"/>
      <c r="F6" s="7">
        <v>43</v>
      </c>
      <c r="G6" s="8" t="s">
        <v>10</v>
      </c>
      <c r="H6" s="11">
        <v>411</v>
      </c>
      <c r="I6" s="9">
        <f t="shared" si="1"/>
        <v>110970</v>
      </c>
      <c r="J6" s="20"/>
      <c r="K6" s="10">
        <v>83</v>
      </c>
      <c r="L6" s="8" t="s">
        <v>113</v>
      </c>
      <c r="M6" s="13">
        <v>382</v>
      </c>
      <c r="N6" s="9">
        <f t="shared" si="2"/>
        <v>103140</v>
      </c>
      <c r="O6" s="9"/>
      <c r="P6" s="10">
        <v>3</v>
      </c>
      <c r="Q6" s="8" t="s">
        <v>13</v>
      </c>
      <c r="R6" s="13">
        <v>283</v>
      </c>
      <c r="S6" s="9">
        <f t="shared" si="3"/>
        <v>76410</v>
      </c>
    </row>
    <row r="7" spans="1:19" ht="18" customHeight="1" outlineLevel="2">
      <c r="A7" s="7">
        <v>4</v>
      </c>
      <c r="B7" s="8" t="s">
        <v>14</v>
      </c>
      <c r="C7" s="13">
        <v>199</v>
      </c>
      <c r="D7" s="9">
        <f t="shared" si="0"/>
        <v>53730</v>
      </c>
      <c r="E7" s="20"/>
      <c r="F7" s="7">
        <v>44</v>
      </c>
      <c r="G7" s="8" t="s">
        <v>12</v>
      </c>
      <c r="H7" s="11">
        <v>506</v>
      </c>
      <c r="I7" s="9">
        <f t="shared" si="1"/>
        <v>136620</v>
      </c>
      <c r="J7" s="20"/>
      <c r="K7" s="10">
        <v>84</v>
      </c>
      <c r="L7" s="8" t="s">
        <v>114</v>
      </c>
      <c r="M7" s="13">
        <v>256</v>
      </c>
      <c r="N7" s="9">
        <f t="shared" si="2"/>
        <v>69120</v>
      </c>
      <c r="O7" s="9"/>
      <c r="P7" s="10">
        <v>4</v>
      </c>
      <c r="Q7" s="8" t="s">
        <v>16</v>
      </c>
      <c r="R7" s="13">
        <v>447</v>
      </c>
      <c r="S7" s="9">
        <f t="shared" si="3"/>
        <v>120690</v>
      </c>
    </row>
    <row r="8" spans="1:19" ht="18" customHeight="1" outlineLevel="2">
      <c r="A8" s="7">
        <v>5</v>
      </c>
      <c r="B8" s="8" t="s">
        <v>17</v>
      </c>
      <c r="C8" s="13">
        <v>141</v>
      </c>
      <c r="D8" s="9">
        <f t="shared" si="0"/>
        <v>38070</v>
      </c>
      <c r="E8" s="20"/>
      <c r="F8" s="7">
        <v>45</v>
      </c>
      <c r="G8" s="8" t="s">
        <v>15</v>
      </c>
      <c r="H8" s="11">
        <v>685</v>
      </c>
      <c r="I8" s="9">
        <f t="shared" si="1"/>
        <v>184950</v>
      </c>
      <c r="J8" s="20"/>
      <c r="K8" s="10">
        <v>85</v>
      </c>
      <c r="L8" s="8" t="s">
        <v>122</v>
      </c>
      <c r="M8" s="13">
        <v>243</v>
      </c>
      <c r="N8" s="9">
        <f t="shared" si="2"/>
        <v>65610</v>
      </c>
      <c r="O8" s="9"/>
      <c r="P8" s="10">
        <v>5</v>
      </c>
      <c r="Q8" s="8" t="s">
        <v>19</v>
      </c>
      <c r="R8" s="13">
        <v>376</v>
      </c>
      <c r="S8" s="9">
        <f t="shared" si="3"/>
        <v>101520</v>
      </c>
    </row>
    <row r="9" spans="1:19" ht="18" customHeight="1" outlineLevel="2">
      <c r="A9" s="7">
        <v>6</v>
      </c>
      <c r="B9" s="8" t="s">
        <v>20</v>
      </c>
      <c r="C9" s="13">
        <v>399</v>
      </c>
      <c r="D9" s="9">
        <f t="shared" si="0"/>
        <v>107730</v>
      </c>
      <c r="E9" s="20"/>
      <c r="F9" s="7">
        <v>46</v>
      </c>
      <c r="G9" s="8" t="s">
        <v>18</v>
      </c>
      <c r="H9" s="11">
        <v>623</v>
      </c>
      <c r="I9" s="9">
        <f t="shared" si="1"/>
        <v>168210</v>
      </c>
      <c r="J9" s="20"/>
      <c r="K9" s="10">
        <v>86</v>
      </c>
      <c r="L9" s="8" t="s">
        <v>115</v>
      </c>
      <c r="M9" s="13">
        <v>75</v>
      </c>
      <c r="N9" s="9">
        <f t="shared" si="2"/>
        <v>20250</v>
      </c>
      <c r="O9" s="9"/>
      <c r="P9" s="10">
        <v>6</v>
      </c>
      <c r="Q9" s="8" t="s">
        <v>22</v>
      </c>
      <c r="R9" s="13">
        <v>740</v>
      </c>
      <c r="S9" s="9">
        <f t="shared" si="3"/>
        <v>199800</v>
      </c>
    </row>
    <row r="10" spans="1:19" ht="18" customHeight="1" outlineLevel="2">
      <c r="A10" s="7">
        <v>7</v>
      </c>
      <c r="B10" s="8" t="s">
        <v>23</v>
      </c>
      <c r="C10" s="13">
        <v>227</v>
      </c>
      <c r="D10" s="9">
        <f t="shared" si="0"/>
        <v>61290</v>
      </c>
      <c r="E10" s="20"/>
      <c r="F10" s="7">
        <v>47</v>
      </c>
      <c r="G10" s="8" t="s">
        <v>21</v>
      </c>
      <c r="H10" s="11">
        <v>584</v>
      </c>
      <c r="I10" s="9">
        <f t="shared" si="1"/>
        <v>157680</v>
      </c>
      <c r="J10" s="20"/>
      <c r="K10" s="10">
        <v>87</v>
      </c>
      <c r="L10" s="8" t="s">
        <v>116</v>
      </c>
      <c r="M10" s="13">
        <v>96</v>
      </c>
      <c r="N10" s="9">
        <f t="shared" si="2"/>
        <v>25920</v>
      </c>
      <c r="O10" s="9"/>
      <c r="P10" s="10">
        <v>7</v>
      </c>
      <c r="Q10" s="8" t="s">
        <v>25</v>
      </c>
      <c r="R10" s="13">
        <v>583</v>
      </c>
      <c r="S10" s="9">
        <f t="shared" si="3"/>
        <v>157410</v>
      </c>
    </row>
    <row r="11" spans="1:19" ht="18" customHeight="1" outlineLevel="2">
      <c r="A11" s="7">
        <v>8</v>
      </c>
      <c r="B11" s="8" t="s">
        <v>26</v>
      </c>
      <c r="C11" s="13">
        <v>500</v>
      </c>
      <c r="D11" s="9">
        <f t="shared" si="0"/>
        <v>135000</v>
      </c>
      <c r="E11" s="20"/>
      <c r="F11" s="10">
        <v>48</v>
      </c>
      <c r="G11" s="8" t="s">
        <v>24</v>
      </c>
      <c r="H11" s="11">
        <v>385</v>
      </c>
      <c r="I11" s="9">
        <f t="shared" si="1"/>
        <v>103950</v>
      </c>
      <c r="J11" s="20"/>
      <c r="K11" s="10">
        <v>88</v>
      </c>
      <c r="L11" s="8" t="s">
        <v>117</v>
      </c>
      <c r="M11" s="13">
        <v>188</v>
      </c>
      <c r="N11" s="9">
        <f t="shared" si="2"/>
        <v>50760</v>
      </c>
      <c r="O11" s="9"/>
      <c r="P11" s="10">
        <v>8</v>
      </c>
      <c r="Q11" s="8" t="s">
        <v>28</v>
      </c>
      <c r="R11" s="13">
        <v>303</v>
      </c>
      <c r="S11" s="9">
        <f t="shared" si="3"/>
        <v>81810</v>
      </c>
    </row>
    <row r="12" spans="1:19" ht="18" customHeight="1" outlineLevel="2">
      <c r="A12" s="7">
        <v>9</v>
      </c>
      <c r="B12" s="8" t="s">
        <v>29</v>
      </c>
      <c r="C12" s="13">
        <v>429</v>
      </c>
      <c r="D12" s="9">
        <f t="shared" si="0"/>
        <v>115830</v>
      </c>
      <c r="E12" s="20"/>
      <c r="F12" s="10">
        <v>49</v>
      </c>
      <c r="G12" s="8" t="s">
        <v>27</v>
      </c>
      <c r="H12" s="11">
        <v>638</v>
      </c>
      <c r="I12" s="9">
        <f t="shared" si="1"/>
        <v>172260</v>
      </c>
      <c r="J12" s="20"/>
      <c r="K12" s="10">
        <v>89</v>
      </c>
      <c r="L12" s="8" t="s">
        <v>118</v>
      </c>
      <c r="M12" s="13">
        <v>291</v>
      </c>
      <c r="N12" s="9">
        <f t="shared" si="2"/>
        <v>78570</v>
      </c>
      <c r="O12" s="9"/>
      <c r="P12" s="10">
        <v>9</v>
      </c>
      <c r="Q12" s="8" t="s">
        <v>31</v>
      </c>
      <c r="R12" s="13">
        <v>277</v>
      </c>
      <c r="S12" s="9">
        <f t="shared" si="3"/>
        <v>74790</v>
      </c>
    </row>
    <row r="13" spans="1:19" ht="18" customHeight="1" outlineLevel="2">
      <c r="A13" s="7">
        <v>10</v>
      </c>
      <c r="B13" s="8" t="s">
        <v>32</v>
      </c>
      <c r="C13" s="13">
        <v>389</v>
      </c>
      <c r="D13" s="9">
        <f t="shared" si="0"/>
        <v>105030</v>
      </c>
      <c r="E13" s="20"/>
      <c r="F13" s="10">
        <v>50</v>
      </c>
      <c r="G13" s="8" t="s">
        <v>30</v>
      </c>
      <c r="H13" s="11">
        <v>784</v>
      </c>
      <c r="I13" s="9">
        <f t="shared" si="1"/>
        <v>211680</v>
      </c>
      <c r="J13" s="20"/>
      <c r="K13" s="10">
        <v>90</v>
      </c>
      <c r="L13" s="8" t="s">
        <v>119</v>
      </c>
      <c r="M13" s="13">
        <v>189</v>
      </c>
      <c r="N13" s="9">
        <f t="shared" si="2"/>
        <v>51030</v>
      </c>
      <c r="O13" s="9"/>
      <c r="P13" s="10">
        <v>10</v>
      </c>
      <c r="Q13" s="8" t="s">
        <v>34</v>
      </c>
      <c r="R13" s="13">
        <v>384</v>
      </c>
      <c r="S13" s="9">
        <f t="shared" si="3"/>
        <v>103680</v>
      </c>
    </row>
    <row r="14" spans="1:19" ht="18" customHeight="1" outlineLevel="2">
      <c r="A14" s="7">
        <v>11</v>
      </c>
      <c r="B14" s="8" t="s">
        <v>35</v>
      </c>
      <c r="C14" s="13">
        <v>83</v>
      </c>
      <c r="D14" s="9">
        <f t="shared" si="0"/>
        <v>22410</v>
      </c>
      <c r="E14" s="20"/>
      <c r="F14" s="10">
        <v>51</v>
      </c>
      <c r="G14" s="8" t="s">
        <v>33</v>
      </c>
      <c r="H14" s="11">
        <v>393</v>
      </c>
      <c r="I14" s="9">
        <f t="shared" si="1"/>
        <v>106110</v>
      </c>
      <c r="J14" s="20"/>
      <c r="K14" s="10">
        <v>91</v>
      </c>
      <c r="L14" s="8" t="s">
        <v>120</v>
      </c>
      <c r="M14" s="13">
        <v>152</v>
      </c>
      <c r="N14" s="9">
        <f t="shared" si="2"/>
        <v>41040</v>
      </c>
      <c r="O14" s="9"/>
      <c r="P14" s="10">
        <v>11</v>
      </c>
      <c r="Q14" s="8" t="s">
        <v>37</v>
      </c>
      <c r="R14" s="13">
        <v>191</v>
      </c>
      <c r="S14" s="9">
        <f t="shared" si="3"/>
        <v>51570</v>
      </c>
    </row>
    <row r="15" spans="1:19" ht="18" customHeight="1" outlineLevel="2">
      <c r="A15" s="7">
        <v>12</v>
      </c>
      <c r="B15" s="8" t="s">
        <v>38</v>
      </c>
      <c r="C15" s="13">
        <v>509</v>
      </c>
      <c r="D15" s="9">
        <f t="shared" si="0"/>
        <v>137430</v>
      </c>
      <c r="E15" s="20"/>
      <c r="F15" s="10">
        <v>52</v>
      </c>
      <c r="G15" s="8" t="s">
        <v>36</v>
      </c>
      <c r="H15" s="11">
        <v>492</v>
      </c>
      <c r="I15" s="9">
        <f t="shared" si="1"/>
        <v>132840</v>
      </c>
      <c r="J15" s="20"/>
      <c r="K15" s="10">
        <v>92</v>
      </c>
      <c r="L15" s="8" t="s">
        <v>121</v>
      </c>
      <c r="M15" s="13">
        <v>116</v>
      </c>
      <c r="N15" s="9">
        <f t="shared" si="2"/>
        <v>31320</v>
      </c>
      <c r="O15" s="9"/>
      <c r="P15" s="10">
        <v>12</v>
      </c>
      <c r="Q15" s="8" t="s">
        <v>40</v>
      </c>
      <c r="R15" s="13">
        <v>503</v>
      </c>
      <c r="S15" s="9">
        <f t="shared" si="3"/>
        <v>135810</v>
      </c>
    </row>
    <row r="16" spans="1:19" ht="18" customHeight="1" outlineLevel="2">
      <c r="A16" s="7">
        <v>13</v>
      </c>
      <c r="B16" s="8" t="s">
        <v>41</v>
      </c>
      <c r="C16" s="13">
        <v>111</v>
      </c>
      <c r="D16" s="9">
        <f t="shared" si="0"/>
        <v>29970</v>
      </c>
      <c r="E16" s="20"/>
      <c r="F16" s="10">
        <v>53</v>
      </c>
      <c r="G16" s="8" t="s">
        <v>39</v>
      </c>
      <c r="H16" s="13">
        <v>486</v>
      </c>
      <c r="I16" s="9">
        <f t="shared" si="1"/>
        <v>131220</v>
      </c>
      <c r="J16" s="20"/>
      <c r="K16" s="10">
        <v>93</v>
      </c>
      <c r="L16" s="8" t="s">
        <v>107</v>
      </c>
      <c r="M16" s="13">
        <v>632</v>
      </c>
      <c r="N16" s="9">
        <f t="shared" si="2"/>
        <v>170640</v>
      </c>
      <c r="O16" s="9"/>
      <c r="P16" s="10">
        <v>13</v>
      </c>
      <c r="Q16" s="8" t="s">
        <v>43</v>
      </c>
      <c r="R16" s="13">
        <v>872</v>
      </c>
      <c r="S16" s="9">
        <f t="shared" si="3"/>
        <v>235440</v>
      </c>
    </row>
    <row r="17" spans="1:19" ht="18" customHeight="1" outlineLevel="2">
      <c r="A17" s="7">
        <v>14</v>
      </c>
      <c r="B17" s="8" t="s">
        <v>44</v>
      </c>
      <c r="C17" s="13">
        <v>174</v>
      </c>
      <c r="D17" s="9">
        <f t="shared" si="0"/>
        <v>46980</v>
      </c>
      <c r="E17" s="20"/>
      <c r="F17" s="10">
        <v>54</v>
      </c>
      <c r="G17" s="8" t="s">
        <v>42</v>
      </c>
      <c r="H17" s="13">
        <v>525</v>
      </c>
      <c r="I17" s="9">
        <f t="shared" si="1"/>
        <v>141750</v>
      </c>
      <c r="J17" s="20"/>
      <c r="K17" s="10"/>
      <c r="L17" s="8"/>
      <c r="M17" s="13"/>
      <c r="N17" s="9"/>
      <c r="O17" s="9"/>
      <c r="P17" s="10">
        <v>14</v>
      </c>
      <c r="Q17" s="8" t="s">
        <v>46</v>
      </c>
      <c r="R17" s="13">
        <v>520</v>
      </c>
      <c r="S17" s="9">
        <f t="shared" si="3"/>
        <v>140400</v>
      </c>
    </row>
    <row r="18" spans="1:19" ht="18" customHeight="1" outlineLevel="2">
      <c r="A18" s="7">
        <v>15</v>
      </c>
      <c r="B18" s="8" t="s">
        <v>47</v>
      </c>
      <c r="C18" s="13">
        <v>618</v>
      </c>
      <c r="D18" s="9">
        <f t="shared" si="0"/>
        <v>166860</v>
      </c>
      <c r="E18" s="20"/>
      <c r="F18" s="10">
        <v>55</v>
      </c>
      <c r="G18" s="8" t="s">
        <v>45</v>
      </c>
      <c r="H18" s="13">
        <v>355</v>
      </c>
      <c r="I18" s="9">
        <f t="shared" si="1"/>
        <v>95850</v>
      </c>
      <c r="J18" s="20"/>
      <c r="K18" s="10"/>
      <c r="L18" s="8"/>
      <c r="M18" s="13"/>
      <c r="N18" s="9"/>
      <c r="O18" s="9"/>
      <c r="P18" s="10">
        <v>15</v>
      </c>
      <c r="Q18" s="8" t="s">
        <v>47</v>
      </c>
      <c r="R18" s="13">
        <v>297</v>
      </c>
      <c r="S18" s="9">
        <f t="shared" si="3"/>
        <v>80190</v>
      </c>
    </row>
    <row r="19" spans="1:19" ht="18" customHeight="1" outlineLevel="2">
      <c r="A19" s="7">
        <v>16</v>
      </c>
      <c r="B19" s="8" t="s">
        <v>49</v>
      </c>
      <c r="C19" s="13">
        <v>398</v>
      </c>
      <c r="D19" s="9">
        <f t="shared" si="0"/>
        <v>107460</v>
      </c>
      <c r="E19" s="20"/>
      <c r="F19" s="10">
        <v>56</v>
      </c>
      <c r="G19" s="8" t="s">
        <v>48</v>
      </c>
      <c r="H19" s="13">
        <v>555</v>
      </c>
      <c r="I19" s="9">
        <f t="shared" si="1"/>
        <v>149850</v>
      </c>
      <c r="J19" s="20"/>
      <c r="K19" s="10"/>
      <c r="L19" s="8"/>
      <c r="M19" s="13"/>
      <c r="N19" s="9"/>
      <c r="O19" s="9"/>
      <c r="P19" s="10">
        <v>16</v>
      </c>
      <c r="Q19" s="8" t="s">
        <v>51</v>
      </c>
      <c r="R19" s="13">
        <v>1104</v>
      </c>
      <c r="S19" s="9">
        <f t="shared" si="3"/>
        <v>298080</v>
      </c>
    </row>
    <row r="20" spans="1:19" ht="18" customHeight="1" outlineLevel="2">
      <c r="A20" s="7">
        <v>17</v>
      </c>
      <c r="B20" s="8" t="s">
        <v>52</v>
      </c>
      <c r="C20" s="13">
        <v>471</v>
      </c>
      <c r="D20" s="9">
        <f t="shared" si="0"/>
        <v>127170</v>
      </c>
      <c r="E20" s="20"/>
      <c r="F20" s="10">
        <v>57</v>
      </c>
      <c r="G20" s="8" t="s">
        <v>50</v>
      </c>
      <c r="H20" s="13">
        <v>544</v>
      </c>
      <c r="I20" s="9">
        <f t="shared" si="1"/>
        <v>146880</v>
      </c>
      <c r="J20" s="20"/>
      <c r="K20" s="10"/>
      <c r="L20" s="8"/>
      <c r="M20" s="13"/>
      <c r="N20" s="9"/>
      <c r="O20" s="9"/>
      <c r="P20" s="10">
        <v>17</v>
      </c>
      <c r="Q20" s="8" t="s">
        <v>54</v>
      </c>
      <c r="R20" s="13">
        <v>472</v>
      </c>
      <c r="S20" s="9">
        <f t="shared" si="3"/>
        <v>127440</v>
      </c>
    </row>
    <row r="21" spans="1:19" ht="18" customHeight="1" outlineLevel="2">
      <c r="A21" s="7">
        <v>18</v>
      </c>
      <c r="B21" s="8" t="s">
        <v>8</v>
      </c>
      <c r="C21" s="13">
        <v>409</v>
      </c>
      <c r="D21" s="9">
        <f t="shared" si="0"/>
        <v>110430</v>
      </c>
      <c r="E21" s="20"/>
      <c r="F21" s="10">
        <v>58</v>
      </c>
      <c r="G21" s="8" t="s">
        <v>53</v>
      </c>
      <c r="H21" s="13">
        <v>672</v>
      </c>
      <c r="I21" s="9">
        <f t="shared" si="1"/>
        <v>181440</v>
      </c>
      <c r="J21" s="20"/>
      <c r="K21" s="10"/>
      <c r="L21" s="8"/>
      <c r="M21" s="13"/>
      <c r="N21" s="9"/>
      <c r="O21" s="9"/>
      <c r="P21" s="10">
        <v>18</v>
      </c>
      <c r="Q21" s="8" t="s">
        <v>56</v>
      </c>
      <c r="R21" s="13">
        <v>869</v>
      </c>
      <c r="S21" s="9">
        <f t="shared" si="3"/>
        <v>234630</v>
      </c>
    </row>
    <row r="22" spans="1:19" ht="18" customHeight="1" outlineLevel="2">
      <c r="A22" s="7">
        <v>19</v>
      </c>
      <c r="B22" s="8" t="s">
        <v>57</v>
      </c>
      <c r="C22" s="13">
        <v>513</v>
      </c>
      <c r="D22" s="9">
        <f t="shared" si="0"/>
        <v>138510</v>
      </c>
      <c r="E22" s="20"/>
      <c r="F22" s="10">
        <v>59</v>
      </c>
      <c r="G22" s="8" t="s">
        <v>55</v>
      </c>
      <c r="H22" s="13">
        <v>335</v>
      </c>
      <c r="I22" s="9">
        <f t="shared" si="1"/>
        <v>90450</v>
      </c>
      <c r="J22" s="20"/>
      <c r="K22" s="10"/>
      <c r="L22" s="8"/>
      <c r="M22" s="13"/>
      <c r="N22" s="9"/>
      <c r="O22" s="9"/>
      <c r="P22" s="10">
        <v>19</v>
      </c>
      <c r="Q22" s="8" t="s">
        <v>58</v>
      </c>
      <c r="R22" s="13">
        <v>359</v>
      </c>
      <c r="S22" s="9">
        <f t="shared" si="3"/>
        <v>96930</v>
      </c>
    </row>
    <row r="23" spans="1:19" ht="18" customHeight="1" outlineLevel="2">
      <c r="A23" s="7">
        <v>20</v>
      </c>
      <c r="B23" s="8" t="s">
        <v>59</v>
      </c>
      <c r="C23" s="13">
        <v>651</v>
      </c>
      <c r="D23" s="9">
        <f t="shared" si="0"/>
        <v>175770</v>
      </c>
      <c r="E23" s="20"/>
      <c r="F23" s="10">
        <v>60</v>
      </c>
      <c r="G23" s="8" t="s">
        <v>19</v>
      </c>
      <c r="H23" s="13">
        <v>342</v>
      </c>
      <c r="I23" s="9">
        <f t="shared" si="1"/>
        <v>92340</v>
      </c>
      <c r="J23" s="20"/>
      <c r="K23" s="10"/>
      <c r="L23" s="8"/>
      <c r="M23" s="13"/>
      <c r="N23" s="9"/>
      <c r="O23" s="9"/>
      <c r="P23" s="10">
        <v>20</v>
      </c>
      <c r="Q23" s="8" t="s">
        <v>61</v>
      </c>
      <c r="R23" s="13">
        <v>441</v>
      </c>
      <c r="S23" s="9">
        <f t="shared" si="3"/>
        <v>119070</v>
      </c>
    </row>
    <row r="24" spans="1:19" ht="18" customHeight="1" outlineLevel="2">
      <c r="A24" s="7">
        <v>21</v>
      </c>
      <c r="B24" s="8" t="s">
        <v>62</v>
      </c>
      <c r="C24" s="13">
        <v>413</v>
      </c>
      <c r="D24" s="9">
        <f t="shared" si="0"/>
        <v>111510</v>
      </c>
      <c r="E24" s="20"/>
      <c r="F24" s="10">
        <v>61</v>
      </c>
      <c r="G24" s="8" t="s">
        <v>60</v>
      </c>
      <c r="H24" s="13">
        <v>369</v>
      </c>
      <c r="I24" s="9">
        <f t="shared" si="1"/>
        <v>99630</v>
      </c>
      <c r="J24" s="20"/>
      <c r="K24" s="10"/>
      <c r="L24" s="8"/>
      <c r="M24" s="13"/>
      <c r="N24" s="9"/>
      <c r="O24" s="9"/>
      <c r="P24" s="10">
        <v>21</v>
      </c>
      <c r="Q24" s="8" t="s">
        <v>24</v>
      </c>
      <c r="R24" s="13">
        <v>448</v>
      </c>
      <c r="S24" s="9">
        <f t="shared" si="3"/>
        <v>120960</v>
      </c>
    </row>
    <row r="25" spans="1:19" ht="18" customHeight="1" outlineLevel="2">
      <c r="A25" s="7">
        <v>22</v>
      </c>
      <c r="B25" s="8" t="s">
        <v>64</v>
      </c>
      <c r="C25" s="13">
        <v>605</v>
      </c>
      <c r="D25" s="9">
        <f t="shared" si="0"/>
        <v>163350</v>
      </c>
      <c r="E25" s="20"/>
      <c r="F25" s="10">
        <v>62</v>
      </c>
      <c r="G25" s="8" t="s">
        <v>63</v>
      </c>
      <c r="H25" s="13">
        <v>269</v>
      </c>
      <c r="I25" s="9">
        <f t="shared" si="1"/>
        <v>72630</v>
      </c>
      <c r="J25" s="20"/>
      <c r="K25" s="10"/>
      <c r="L25" s="8"/>
      <c r="M25" s="13"/>
      <c r="N25" s="9"/>
      <c r="O25" s="9"/>
      <c r="P25" s="10">
        <v>22</v>
      </c>
      <c r="Q25" s="8" t="s">
        <v>18</v>
      </c>
      <c r="R25" s="13">
        <v>913</v>
      </c>
      <c r="S25" s="9">
        <f t="shared" si="3"/>
        <v>246510</v>
      </c>
    </row>
    <row r="26" spans="1:19" ht="18" customHeight="1" outlineLevel="2">
      <c r="A26" s="7">
        <v>23</v>
      </c>
      <c r="B26" s="8" t="s">
        <v>66</v>
      </c>
      <c r="C26" s="13">
        <v>546</v>
      </c>
      <c r="D26" s="9">
        <f t="shared" si="0"/>
        <v>147420</v>
      </c>
      <c r="E26" s="20"/>
      <c r="F26" s="10">
        <v>63</v>
      </c>
      <c r="G26" s="8" t="s">
        <v>65</v>
      </c>
      <c r="H26" s="13">
        <v>912</v>
      </c>
      <c r="I26" s="9">
        <f t="shared" si="1"/>
        <v>246240</v>
      </c>
      <c r="J26" s="20"/>
      <c r="K26" s="10"/>
      <c r="L26" s="8"/>
      <c r="M26" s="13"/>
      <c r="N26" s="9"/>
      <c r="O26" s="9"/>
      <c r="P26" s="10">
        <v>23</v>
      </c>
      <c r="Q26" s="8" t="s">
        <v>45</v>
      </c>
      <c r="R26" s="13">
        <v>366</v>
      </c>
      <c r="S26" s="9">
        <f t="shared" si="3"/>
        <v>98820</v>
      </c>
    </row>
    <row r="27" spans="1:19" ht="18" customHeight="1" outlineLevel="2">
      <c r="A27" s="7">
        <v>24</v>
      </c>
      <c r="B27" s="8" t="s">
        <v>68</v>
      </c>
      <c r="C27" s="13">
        <v>347</v>
      </c>
      <c r="D27" s="9">
        <f t="shared" si="0"/>
        <v>93690</v>
      </c>
      <c r="E27" s="20"/>
      <c r="F27" s="10">
        <v>64</v>
      </c>
      <c r="G27" s="8" t="s">
        <v>67</v>
      </c>
      <c r="H27" s="13">
        <v>458</v>
      </c>
      <c r="I27" s="9">
        <f t="shared" si="1"/>
        <v>123660</v>
      </c>
      <c r="J27" s="20"/>
      <c r="K27" s="10"/>
      <c r="L27" s="8"/>
      <c r="M27" s="13"/>
      <c r="N27" s="9"/>
      <c r="O27" s="9"/>
      <c r="P27" s="10">
        <v>24</v>
      </c>
      <c r="Q27" s="8" t="s">
        <v>39</v>
      </c>
      <c r="R27" s="13">
        <v>601</v>
      </c>
      <c r="S27" s="9">
        <f t="shared" si="3"/>
        <v>162270</v>
      </c>
    </row>
    <row r="28" spans="1:19" ht="18" customHeight="1" outlineLevel="2">
      <c r="A28" s="7">
        <v>25</v>
      </c>
      <c r="B28" s="8" t="s">
        <v>70</v>
      </c>
      <c r="C28" s="13">
        <v>404</v>
      </c>
      <c r="D28" s="9">
        <f t="shared" si="0"/>
        <v>109080</v>
      </c>
      <c r="E28" s="20"/>
      <c r="F28" s="10">
        <v>65</v>
      </c>
      <c r="G28" s="8" t="s">
        <v>69</v>
      </c>
      <c r="H28" s="13">
        <v>402</v>
      </c>
      <c r="I28" s="9">
        <f t="shared" si="1"/>
        <v>108540</v>
      </c>
      <c r="J28" s="20"/>
      <c r="K28" s="10"/>
      <c r="L28" s="8"/>
      <c r="M28" s="13"/>
      <c r="N28" s="9"/>
      <c r="O28" s="9"/>
      <c r="P28" s="10">
        <v>25</v>
      </c>
      <c r="Q28" s="8" t="s">
        <v>53</v>
      </c>
      <c r="R28" s="13">
        <v>404</v>
      </c>
      <c r="S28" s="9">
        <f t="shared" si="3"/>
        <v>109080</v>
      </c>
    </row>
    <row r="29" spans="1:19" ht="18" customHeight="1" outlineLevel="2">
      <c r="A29" s="7">
        <v>26</v>
      </c>
      <c r="B29" s="8" t="s">
        <v>72</v>
      </c>
      <c r="C29" s="13">
        <v>914</v>
      </c>
      <c r="D29" s="9">
        <f t="shared" si="0"/>
        <v>246780</v>
      </c>
      <c r="E29" s="20"/>
      <c r="F29" s="10">
        <v>66</v>
      </c>
      <c r="G29" s="8" t="s">
        <v>71</v>
      </c>
      <c r="H29" s="13">
        <v>520</v>
      </c>
      <c r="I29" s="9">
        <f t="shared" si="1"/>
        <v>140400</v>
      </c>
      <c r="J29" s="20"/>
      <c r="K29" s="10"/>
      <c r="L29" s="8"/>
      <c r="M29" s="13"/>
      <c r="N29" s="9"/>
      <c r="O29" s="9"/>
      <c r="P29" s="10">
        <v>26</v>
      </c>
      <c r="Q29" s="8" t="s">
        <v>66</v>
      </c>
      <c r="R29" s="13">
        <v>630</v>
      </c>
      <c r="S29" s="9">
        <f t="shared" si="3"/>
        <v>170100</v>
      </c>
    </row>
    <row r="30" spans="1:19" ht="18" customHeight="1" outlineLevel="2">
      <c r="A30" s="7">
        <v>27</v>
      </c>
      <c r="B30" s="8" t="s">
        <v>74</v>
      </c>
      <c r="C30" s="13">
        <v>483</v>
      </c>
      <c r="D30" s="9">
        <f t="shared" si="0"/>
        <v>130410</v>
      </c>
      <c r="E30" s="20"/>
      <c r="F30" s="10">
        <v>67</v>
      </c>
      <c r="G30" s="8" t="s">
        <v>73</v>
      </c>
      <c r="H30" s="13">
        <v>339</v>
      </c>
      <c r="I30" s="9">
        <f t="shared" si="1"/>
        <v>91530</v>
      </c>
      <c r="J30" s="20"/>
      <c r="K30" s="10"/>
      <c r="L30" s="8"/>
      <c r="M30" s="13"/>
      <c r="N30" s="9"/>
      <c r="O30" s="9"/>
      <c r="P30" s="10">
        <v>27</v>
      </c>
      <c r="Q30" s="8" t="s">
        <v>76</v>
      </c>
      <c r="R30" s="13">
        <v>325</v>
      </c>
      <c r="S30" s="9">
        <f t="shared" si="3"/>
        <v>87750</v>
      </c>
    </row>
    <row r="31" spans="1:19" ht="18" customHeight="1" outlineLevel="2">
      <c r="A31" s="7">
        <v>28</v>
      </c>
      <c r="B31" s="8" t="s">
        <v>77</v>
      </c>
      <c r="C31" s="13">
        <v>798</v>
      </c>
      <c r="D31" s="9">
        <f t="shared" si="0"/>
        <v>215460</v>
      </c>
      <c r="E31" s="20"/>
      <c r="F31" s="10">
        <v>68</v>
      </c>
      <c r="G31" s="8" t="s">
        <v>75</v>
      </c>
      <c r="H31" s="13">
        <v>472</v>
      </c>
      <c r="I31" s="9">
        <f t="shared" si="1"/>
        <v>127440</v>
      </c>
      <c r="J31" s="20"/>
      <c r="K31" s="10"/>
      <c r="L31" s="8"/>
      <c r="M31" s="13"/>
      <c r="N31" s="9"/>
      <c r="O31" s="9"/>
      <c r="P31" s="10">
        <v>28</v>
      </c>
      <c r="Q31" s="8" t="s">
        <v>79</v>
      </c>
      <c r="R31" s="13">
        <v>772</v>
      </c>
      <c r="S31" s="9">
        <f t="shared" si="3"/>
        <v>208440</v>
      </c>
    </row>
    <row r="32" spans="1:19" ht="18" customHeight="1" outlineLevel="2">
      <c r="A32" s="7">
        <v>29</v>
      </c>
      <c r="B32" s="8" t="s">
        <v>80</v>
      </c>
      <c r="C32" s="13">
        <v>112</v>
      </c>
      <c r="D32" s="9">
        <f t="shared" si="0"/>
        <v>30240</v>
      </c>
      <c r="E32" s="20"/>
      <c r="F32" s="10">
        <v>69</v>
      </c>
      <c r="G32" s="8" t="s">
        <v>78</v>
      </c>
      <c r="H32" s="13">
        <v>75</v>
      </c>
      <c r="I32" s="9">
        <f t="shared" si="1"/>
        <v>20250</v>
      </c>
      <c r="J32" s="20"/>
      <c r="K32" s="10"/>
      <c r="L32" s="8"/>
      <c r="M32" s="13"/>
      <c r="N32" s="9"/>
      <c r="O32" s="9"/>
      <c r="P32" s="10">
        <v>29</v>
      </c>
      <c r="Q32" s="8" t="s">
        <v>78</v>
      </c>
      <c r="R32" s="13">
        <v>55</v>
      </c>
      <c r="S32" s="9">
        <f t="shared" si="3"/>
        <v>14850</v>
      </c>
    </row>
    <row r="33" spans="1:19" ht="18" customHeight="1" outlineLevel="2">
      <c r="A33" s="7">
        <v>30</v>
      </c>
      <c r="B33" s="8" t="s">
        <v>82</v>
      </c>
      <c r="C33" s="13">
        <v>257</v>
      </c>
      <c r="D33" s="9">
        <f t="shared" si="0"/>
        <v>69390</v>
      </c>
      <c r="E33" s="20"/>
      <c r="F33" s="10">
        <v>70</v>
      </c>
      <c r="G33" s="8" t="s">
        <v>81</v>
      </c>
      <c r="H33" s="13">
        <v>173</v>
      </c>
      <c r="I33" s="9">
        <f t="shared" si="1"/>
        <v>46710</v>
      </c>
      <c r="J33" s="20"/>
      <c r="K33" s="10"/>
      <c r="L33" s="8"/>
      <c r="M33" s="13"/>
      <c r="N33" s="9"/>
      <c r="O33" s="9"/>
      <c r="P33" s="10">
        <v>30</v>
      </c>
      <c r="Q33" s="8" t="s">
        <v>81</v>
      </c>
      <c r="R33" s="13">
        <v>136</v>
      </c>
      <c r="S33" s="9">
        <f t="shared" si="3"/>
        <v>36720</v>
      </c>
    </row>
    <row r="34" spans="1:19" ht="18" customHeight="1" outlineLevel="2">
      <c r="A34" s="7">
        <v>31</v>
      </c>
      <c r="B34" s="8" t="s">
        <v>84</v>
      </c>
      <c r="C34" s="13">
        <v>630</v>
      </c>
      <c r="D34" s="9">
        <f t="shared" si="0"/>
        <v>170100</v>
      </c>
      <c r="E34" s="20"/>
      <c r="F34" s="10">
        <v>71</v>
      </c>
      <c r="G34" s="8" t="s">
        <v>83</v>
      </c>
      <c r="H34" s="13">
        <v>366</v>
      </c>
      <c r="I34" s="9">
        <f t="shared" si="1"/>
        <v>98820</v>
      </c>
      <c r="J34" s="20"/>
      <c r="K34" s="10"/>
      <c r="L34" s="8"/>
      <c r="M34" s="13"/>
      <c r="N34" s="9"/>
      <c r="O34" s="9"/>
      <c r="P34" s="10">
        <v>31</v>
      </c>
      <c r="Q34" s="8" t="s">
        <v>86</v>
      </c>
      <c r="R34" s="13">
        <v>338</v>
      </c>
      <c r="S34" s="9">
        <f t="shared" si="3"/>
        <v>91260</v>
      </c>
    </row>
    <row r="35" spans="1:19" ht="18" customHeight="1" outlineLevel="2">
      <c r="A35" s="7">
        <v>32</v>
      </c>
      <c r="B35" s="8" t="s">
        <v>87</v>
      </c>
      <c r="C35" s="13">
        <v>622</v>
      </c>
      <c r="D35" s="9">
        <f t="shared" si="0"/>
        <v>167940</v>
      </c>
      <c r="E35" s="20"/>
      <c r="F35" s="10">
        <v>72</v>
      </c>
      <c r="G35" s="8" t="s">
        <v>85</v>
      </c>
      <c r="H35" s="13">
        <v>93</v>
      </c>
      <c r="I35" s="9">
        <f t="shared" si="1"/>
        <v>25110</v>
      </c>
      <c r="J35" s="20"/>
      <c r="K35" s="10"/>
      <c r="L35" s="8"/>
      <c r="M35" s="13"/>
      <c r="N35" s="9"/>
      <c r="O35" s="9"/>
      <c r="P35" s="10">
        <v>32</v>
      </c>
      <c r="Q35" s="8" t="s">
        <v>89</v>
      </c>
      <c r="R35" s="13">
        <v>234</v>
      </c>
      <c r="S35" s="9">
        <f t="shared" si="3"/>
        <v>63180</v>
      </c>
    </row>
    <row r="36" spans="1:19" ht="18" customHeight="1" outlineLevel="2">
      <c r="A36" s="7">
        <v>33</v>
      </c>
      <c r="B36" s="8" t="s">
        <v>90</v>
      </c>
      <c r="C36" s="13">
        <v>461</v>
      </c>
      <c r="D36" s="9">
        <f t="shared" si="0"/>
        <v>124470</v>
      </c>
      <c r="E36" s="20"/>
      <c r="F36" s="10">
        <v>73</v>
      </c>
      <c r="G36" s="8" t="s">
        <v>88</v>
      </c>
      <c r="H36" s="13">
        <v>91</v>
      </c>
      <c r="I36" s="9">
        <f t="shared" si="1"/>
        <v>24570</v>
      </c>
      <c r="J36" s="20"/>
      <c r="K36" s="10"/>
      <c r="L36" s="8"/>
      <c r="M36" s="13"/>
      <c r="N36" s="9"/>
      <c r="O36" s="9"/>
      <c r="P36" s="10">
        <v>33</v>
      </c>
      <c r="Q36" s="8" t="s">
        <v>92</v>
      </c>
      <c r="R36" s="13">
        <v>875</v>
      </c>
      <c r="S36" s="9">
        <f t="shared" si="3"/>
        <v>236250</v>
      </c>
    </row>
    <row r="37" spans="1:19" ht="18" customHeight="1" outlineLevel="2">
      <c r="A37" s="7">
        <v>34</v>
      </c>
      <c r="B37" s="8" t="s">
        <v>93</v>
      </c>
      <c r="C37" s="13">
        <v>37</v>
      </c>
      <c r="D37" s="9">
        <f t="shared" si="0"/>
        <v>9990</v>
      </c>
      <c r="E37" s="20"/>
      <c r="F37" s="10">
        <v>74</v>
      </c>
      <c r="G37" s="8" t="s">
        <v>91</v>
      </c>
      <c r="H37" s="13">
        <v>32</v>
      </c>
      <c r="I37" s="9">
        <f t="shared" si="1"/>
        <v>8640</v>
      </c>
      <c r="J37" s="20"/>
      <c r="K37" s="10"/>
      <c r="L37" s="8"/>
      <c r="M37" s="13"/>
      <c r="N37" s="9"/>
      <c r="O37" s="9"/>
      <c r="P37" s="10">
        <v>34</v>
      </c>
      <c r="Q37" s="8" t="s">
        <v>72</v>
      </c>
      <c r="R37" s="13">
        <v>483</v>
      </c>
      <c r="S37" s="9">
        <f t="shared" si="3"/>
        <v>130410</v>
      </c>
    </row>
    <row r="38" spans="1:19" ht="18" customHeight="1" outlineLevel="2">
      <c r="A38" s="7">
        <v>35</v>
      </c>
      <c r="B38" s="8" t="s">
        <v>95</v>
      </c>
      <c r="C38" s="13">
        <v>39</v>
      </c>
      <c r="D38" s="9">
        <f t="shared" si="0"/>
        <v>10530</v>
      </c>
      <c r="E38" s="20"/>
      <c r="F38" s="10">
        <v>75</v>
      </c>
      <c r="G38" s="8" t="s">
        <v>94</v>
      </c>
      <c r="H38" s="13">
        <v>115</v>
      </c>
      <c r="I38" s="9">
        <f t="shared" si="1"/>
        <v>31050</v>
      </c>
      <c r="J38" s="20"/>
      <c r="K38" s="10"/>
      <c r="L38" s="8"/>
      <c r="M38" s="13"/>
      <c r="N38" s="9"/>
      <c r="O38" s="9"/>
      <c r="P38" s="10">
        <v>35</v>
      </c>
      <c r="Q38" s="8" t="s">
        <v>97</v>
      </c>
      <c r="R38" s="13">
        <v>492</v>
      </c>
      <c r="S38" s="9">
        <f t="shared" si="3"/>
        <v>132840</v>
      </c>
    </row>
    <row r="39" spans="1:19" ht="18" customHeight="1" outlineLevel="2">
      <c r="A39" s="7">
        <v>36</v>
      </c>
      <c r="B39" s="8" t="s">
        <v>98</v>
      </c>
      <c r="C39" s="13">
        <v>19</v>
      </c>
      <c r="D39" s="9">
        <f t="shared" si="0"/>
        <v>5130</v>
      </c>
      <c r="E39" s="20"/>
      <c r="F39" s="10">
        <v>76</v>
      </c>
      <c r="G39" s="8" t="s">
        <v>96</v>
      </c>
      <c r="H39" s="13">
        <v>132</v>
      </c>
      <c r="I39" s="9">
        <f t="shared" si="1"/>
        <v>35640</v>
      </c>
      <c r="J39" s="20"/>
      <c r="K39" s="10"/>
      <c r="L39" s="8"/>
      <c r="M39" s="13"/>
      <c r="N39" s="9"/>
      <c r="O39" s="9"/>
      <c r="P39" s="10">
        <v>36</v>
      </c>
      <c r="Q39" s="8" t="s">
        <v>100</v>
      </c>
      <c r="R39" s="13">
        <v>406</v>
      </c>
      <c r="S39" s="9">
        <f t="shared" si="3"/>
        <v>109620</v>
      </c>
    </row>
    <row r="40" spans="1:19" ht="18" customHeight="1" outlineLevel="2">
      <c r="A40" s="7">
        <v>37</v>
      </c>
      <c r="B40" s="8" t="s">
        <v>101</v>
      </c>
      <c r="C40" s="13">
        <v>301</v>
      </c>
      <c r="D40" s="9">
        <f t="shared" si="0"/>
        <v>81270</v>
      </c>
      <c r="E40" s="20"/>
      <c r="F40" s="10">
        <v>77</v>
      </c>
      <c r="G40" s="8" t="s">
        <v>99</v>
      </c>
      <c r="H40" s="13">
        <v>109</v>
      </c>
      <c r="I40" s="9">
        <f t="shared" si="1"/>
        <v>29430</v>
      </c>
      <c r="J40" s="20"/>
      <c r="K40" s="10"/>
      <c r="L40" s="8"/>
      <c r="M40" s="13"/>
      <c r="N40" s="9"/>
      <c r="O40" s="9"/>
      <c r="P40" s="10">
        <v>37</v>
      </c>
      <c r="Q40" s="8" t="s">
        <v>36</v>
      </c>
      <c r="R40" s="14">
        <v>547</v>
      </c>
      <c r="S40" s="9">
        <f t="shared" si="3"/>
        <v>147690</v>
      </c>
    </row>
    <row r="41" spans="1:19" ht="18" customHeight="1" outlineLevel="2">
      <c r="A41" s="7">
        <v>38</v>
      </c>
      <c r="B41" s="8" t="s">
        <v>102</v>
      </c>
      <c r="C41" s="15">
        <v>144</v>
      </c>
      <c r="D41" s="9">
        <f t="shared" si="0"/>
        <v>38880</v>
      </c>
      <c r="E41" s="20"/>
      <c r="F41" s="10">
        <v>78</v>
      </c>
      <c r="G41" s="8" t="s">
        <v>92</v>
      </c>
      <c r="H41" s="13">
        <v>748</v>
      </c>
      <c r="I41" s="9">
        <f t="shared" si="1"/>
        <v>201960</v>
      </c>
      <c r="J41" s="20"/>
      <c r="K41" s="10"/>
      <c r="L41" s="8"/>
      <c r="M41" s="13"/>
      <c r="N41" s="9"/>
      <c r="O41" s="9"/>
      <c r="P41" s="10">
        <v>38</v>
      </c>
      <c r="Q41" s="8" t="s">
        <v>104</v>
      </c>
      <c r="R41" s="13">
        <v>210</v>
      </c>
      <c r="S41" s="9">
        <f t="shared" si="3"/>
        <v>56700</v>
      </c>
    </row>
    <row r="42" spans="1:19" ht="18" customHeight="1" outlineLevel="2">
      <c r="A42" s="7">
        <v>39</v>
      </c>
      <c r="B42" s="8" t="s">
        <v>97</v>
      </c>
      <c r="C42" s="13">
        <v>884</v>
      </c>
      <c r="D42" s="9">
        <f t="shared" si="0"/>
        <v>238680</v>
      </c>
      <c r="E42" s="20"/>
      <c r="F42" s="10">
        <v>79</v>
      </c>
      <c r="G42" s="8" t="s">
        <v>103</v>
      </c>
      <c r="H42" s="13">
        <v>407</v>
      </c>
      <c r="I42" s="9">
        <f t="shared" si="1"/>
        <v>109890</v>
      </c>
      <c r="J42" s="20"/>
      <c r="K42" s="10"/>
      <c r="L42" s="8"/>
      <c r="M42" s="13"/>
      <c r="N42" s="9"/>
      <c r="O42" s="9"/>
      <c r="P42" s="10">
        <v>39</v>
      </c>
      <c r="Q42" s="30" t="s">
        <v>130</v>
      </c>
      <c r="R42" s="13">
        <v>521</v>
      </c>
      <c r="S42" s="9">
        <f t="shared" si="3"/>
        <v>140670</v>
      </c>
    </row>
    <row r="43" spans="1:19" ht="18" customHeight="1" outlineLevel="2">
      <c r="A43" s="7">
        <v>40</v>
      </c>
      <c r="B43" s="16" t="s">
        <v>51</v>
      </c>
      <c r="C43" s="14">
        <v>704</v>
      </c>
      <c r="D43" s="9">
        <f t="shared" si="0"/>
        <v>190080</v>
      </c>
      <c r="E43" s="21"/>
      <c r="F43" s="10">
        <v>80</v>
      </c>
      <c r="G43" s="8" t="s">
        <v>105</v>
      </c>
      <c r="H43" s="13">
        <v>342</v>
      </c>
      <c r="I43" s="9">
        <f t="shared" si="1"/>
        <v>92340</v>
      </c>
      <c r="J43" s="20"/>
      <c r="K43" s="10"/>
      <c r="L43" s="8"/>
      <c r="M43" s="13"/>
      <c r="N43" s="9"/>
      <c r="O43" s="9"/>
      <c r="P43" s="10">
        <v>40</v>
      </c>
      <c r="Q43" s="8" t="s">
        <v>123</v>
      </c>
      <c r="R43" s="13">
        <v>407</v>
      </c>
      <c r="S43" s="9">
        <f t="shared" si="3"/>
        <v>109890</v>
      </c>
    </row>
    <row r="44" spans="1:19" ht="18" customHeight="1" outlineLevel="2" thickBot="1">
      <c r="A44" s="7"/>
      <c r="B44" s="8"/>
      <c r="C44" s="13"/>
      <c r="D44" s="9"/>
      <c r="E44" s="20"/>
      <c r="F44" s="10"/>
      <c r="G44" s="8"/>
      <c r="H44" s="13"/>
      <c r="I44" s="9"/>
      <c r="J44" s="20"/>
      <c r="K44" s="10"/>
      <c r="L44" s="8"/>
      <c r="M44" s="14"/>
      <c r="N44" s="9"/>
      <c r="O44" s="9"/>
      <c r="P44" s="10">
        <v>41</v>
      </c>
      <c r="Q44" s="8" t="s">
        <v>124</v>
      </c>
      <c r="R44" s="13">
        <v>319</v>
      </c>
      <c r="S44" s="9">
        <f t="shared" si="3"/>
        <v>86130</v>
      </c>
    </row>
    <row r="45" spans="1:19" ht="18" customHeight="1" outlineLevel="2" thickBot="1">
      <c r="A45" s="29"/>
      <c r="B45" s="16"/>
      <c r="C45" s="14"/>
      <c r="D45" s="17"/>
      <c r="E45" s="21"/>
      <c r="F45" s="28"/>
      <c r="G45" s="16"/>
      <c r="H45" s="14"/>
      <c r="I45" s="17"/>
      <c r="J45" s="21"/>
      <c r="K45" s="410" t="s">
        <v>129</v>
      </c>
      <c r="L45" s="411"/>
      <c r="M45" s="32">
        <f>SUM(M4:M16)</f>
        <v>3239</v>
      </c>
      <c r="N45" s="18">
        <f>SUM(N4:N16)</f>
        <v>874530</v>
      </c>
      <c r="O45" s="21"/>
      <c r="P45" s="28">
        <v>42</v>
      </c>
      <c r="Q45" s="16" t="s">
        <v>125</v>
      </c>
      <c r="R45" s="14">
        <v>172</v>
      </c>
      <c r="S45" s="9">
        <f t="shared" si="3"/>
        <v>46440</v>
      </c>
    </row>
    <row r="46" spans="1:19" s="31" customFormat="1" ht="18" customHeight="1" outlineLevel="2" thickBot="1">
      <c r="A46" s="412" t="s">
        <v>129</v>
      </c>
      <c r="B46" s="413"/>
      <c r="C46" s="32">
        <f>SUM(C4:C45)</f>
        <v>15757</v>
      </c>
      <c r="D46" s="18">
        <f>SUM(D4:D45)</f>
        <v>4254390</v>
      </c>
      <c r="E46" s="18"/>
      <c r="F46" s="412" t="s">
        <v>129</v>
      </c>
      <c r="G46" s="414"/>
      <c r="H46" s="33">
        <f>SUM(H4:H45)</f>
        <v>16464</v>
      </c>
      <c r="I46" s="18">
        <f>SUM(I4:I45)</f>
        <v>4445280</v>
      </c>
      <c r="J46" s="18"/>
      <c r="K46" s="412" t="s">
        <v>109</v>
      </c>
      <c r="L46" s="413"/>
      <c r="M46" s="32">
        <f>SUM(C46,H46,M45)</f>
        <v>35460</v>
      </c>
      <c r="N46" s="18">
        <f>SUM(D46,I46,N45)</f>
        <v>9574200</v>
      </c>
      <c r="O46" s="18"/>
      <c r="P46" s="403" t="s">
        <v>108</v>
      </c>
      <c r="Q46" s="404"/>
      <c r="R46" s="36">
        <f>SUM(R4:R45)</f>
        <v>20214</v>
      </c>
      <c r="S46" s="4">
        <f>SUM(S4:S45)</f>
        <v>5457780</v>
      </c>
    </row>
    <row r="47" spans="1:19" s="31" customFormat="1" ht="26.25" customHeight="1" thickBot="1">
      <c r="A47" s="420" t="s">
        <v>132</v>
      </c>
      <c r="B47" s="406"/>
      <c r="C47" s="406"/>
      <c r="D47" s="406"/>
      <c r="E47" s="406"/>
      <c r="F47" s="406"/>
      <c r="G47" s="406"/>
      <c r="H47" s="406"/>
      <c r="I47" s="406"/>
      <c r="O47" s="407" t="s">
        <v>131</v>
      </c>
      <c r="P47" s="408"/>
      <c r="Q47" s="409"/>
      <c r="R47" s="34">
        <f>SUM(R46,M46)</f>
        <v>55674</v>
      </c>
      <c r="S47" s="35">
        <f>SUM(S46,N46)</f>
        <v>15031980</v>
      </c>
    </row>
    <row r="48" spans="3:17" ht="14.25">
      <c r="C48" s="37"/>
      <c r="Q48" s="3"/>
    </row>
    <row r="49" spans="3:17" ht="14.25">
      <c r="C49" s="37"/>
      <c r="Q49" s="3"/>
    </row>
    <row r="50" spans="3:17" ht="14.25">
      <c r="C50" s="37"/>
      <c r="Q50" s="3"/>
    </row>
    <row r="51" spans="3:17" ht="14.25">
      <c r="C51" s="37"/>
      <c r="Q51" s="3"/>
    </row>
    <row r="52" spans="3:17" ht="14.25">
      <c r="C52" s="37"/>
      <c r="Q52" s="3"/>
    </row>
    <row r="53" ht="14.25">
      <c r="Q53" s="3"/>
    </row>
    <row r="54" ht="14.25">
      <c r="Q54" s="3"/>
    </row>
    <row r="55" ht="14.25">
      <c r="Q55" s="3"/>
    </row>
    <row r="56" ht="14.25">
      <c r="Q56" s="3"/>
    </row>
    <row r="57" ht="14.25">
      <c r="Q57" s="3"/>
    </row>
    <row r="58" ht="14.25">
      <c r="Q58" s="3"/>
    </row>
    <row r="59" ht="14.25">
      <c r="Q59" s="3"/>
    </row>
    <row r="60" ht="14.25">
      <c r="Q60" s="3"/>
    </row>
    <row r="61" ht="14.25">
      <c r="Q61" s="3"/>
    </row>
  </sheetData>
  <sheetProtection/>
  <mergeCells count="12">
    <mergeCell ref="P2:S2"/>
    <mergeCell ref="A1:S1"/>
    <mergeCell ref="A2:D2"/>
    <mergeCell ref="F2:I2"/>
    <mergeCell ref="K2:N2"/>
    <mergeCell ref="K45:L45"/>
    <mergeCell ref="K46:L46"/>
    <mergeCell ref="P46:Q46"/>
    <mergeCell ref="O47:Q47"/>
    <mergeCell ref="A47:I47"/>
    <mergeCell ref="A46:B46"/>
    <mergeCell ref="F46:G46"/>
  </mergeCells>
  <printOptions/>
  <pageMargins left="0.39" right="0.1968503937007874" top="0.26" bottom="0.3937007874015748" header="0.4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61"/>
  <sheetViews>
    <sheetView zoomScalePageLayoutView="0" workbookViewId="0" topLeftCell="A29">
      <selection activeCell="A46" sqref="A46:S47"/>
    </sheetView>
  </sheetViews>
  <sheetFormatPr defaultColWidth="9.00390625" defaultRowHeight="13.5" outlineLevelRow="2"/>
  <cols>
    <col min="1" max="1" width="2.625" style="2" customWidth="1"/>
    <col min="2" max="2" width="6.875" style="2" customWidth="1"/>
    <col min="3" max="3" width="5.625" style="2" customWidth="1"/>
    <col min="4" max="4" width="8.50390625" style="2" customWidth="1"/>
    <col min="5" max="5" width="1.12109375" style="2" customWidth="1"/>
    <col min="6" max="6" width="2.625" style="2" customWidth="1"/>
    <col min="7" max="7" width="6.875" style="2" customWidth="1"/>
    <col min="8" max="8" width="5.625" style="2" customWidth="1"/>
    <col min="9" max="9" width="8.50390625" style="2" customWidth="1"/>
    <col min="10" max="10" width="1.12109375" style="2" customWidth="1"/>
    <col min="11" max="11" width="2.625" style="2" customWidth="1"/>
    <col min="12" max="12" width="6.875" style="2" customWidth="1"/>
    <col min="13" max="13" width="5.625" style="2" customWidth="1"/>
    <col min="14" max="14" width="8.50390625" style="2" customWidth="1"/>
    <col min="15" max="15" width="1.12109375" style="2" customWidth="1"/>
    <col min="16" max="16" width="2.625" style="2" customWidth="1"/>
    <col min="17" max="17" width="6.875" style="2" customWidth="1"/>
    <col min="18" max="18" width="5.625" style="2" customWidth="1"/>
    <col min="19" max="19" width="8.50390625" style="2" customWidth="1"/>
    <col min="20" max="16384" width="9.00390625" style="2" customWidth="1"/>
  </cols>
  <sheetData>
    <row r="1" spans="1:19" s="1" customFormat="1" ht="39" customHeight="1">
      <c r="A1" s="415" t="s">
        <v>127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</row>
    <row r="2" spans="1:19" ht="17.25" customHeight="1">
      <c r="A2" s="395" t="s">
        <v>110</v>
      </c>
      <c r="B2" s="396"/>
      <c r="C2" s="396"/>
      <c r="D2" s="396"/>
      <c r="E2" s="19"/>
      <c r="F2" s="395" t="s">
        <v>0</v>
      </c>
      <c r="G2" s="396"/>
      <c r="H2" s="396"/>
      <c r="I2" s="396"/>
      <c r="J2" s="19"/>
      <c r="K2" s="395" t="s">
        <v>0</v>
      </c>
      <c r="L2" s="396"/>
      <c r="M2" s="396"/>
      <c r="N2" s="396"/>
      <c r="O2" s="19"/>
      <c r="P2" s="395" t="s">
        <v>1</v>
      </c>
      <c r="Q2" s="396"/>
      <c r="R2" s="396"/>
      <c r="S2" s="397"/>
    </row>
    <row r="3" spans="1:19" ht="18" customHeight="1">
      <c r="A3" s="5" t="s">
        <v>111</v>
      </c>
      <c r="B3" s="6" t="s">
        <v>2</v>
      </c>
      <c r="C3" s="5" t="s">
        <v>3</v>
      </c>
      <c r="D3" s="6" t="s">
        <v>4</v>
      </c>
      <c r="E3" s="6"/>
      <c r="F3" s="5" t="s">
        <v>128</v>
      </c>
      <c r="G3" s="6" t="s">
        <v>2</v>
      </c>
      <c r="H3" s="5" t="s">
        <v>3</v>
      </c>
      <c r="I3" s="6" t="s">
        <v>4</v>
      </c>
      <c r="J3" s="6"/>
      <c r="K3" s="5" t="s">
        <v>128</v>
      </c>
      <c r="L3" s="6" t="s">
        <v>2</v>
      </c>
      <c r="M3" s="5" t="s">
        <v>3</v>
      </c>
      <c r="N3" s="6" t="s">
        <v>4</v>
      </c>
      <c r="O3" s="6"/>
      <c r="P3" s="5" t="s">
        <v>128</v>
      </c>
      <c r="Q3" s="6" t="s">
        <v>2</v>
      </c>
      <c r="R3" s="5" t="s">
        <v>3</v>
      </c>
      <c r="S3" s="6" t="s">
        <v>4</v>
      </c>
    </row>
    <row r="4" spans="1:19" ht="18" customHeight="1" outlineLevel="2">
      <c r="A4" s="7">
        <v>1</v>
      </c>
      <c r="B4" s="8" t="s">
        <v>6</v>
      </c>
      <c r="C4" s="22">
        <v>268</v>
      </c>
      <c r="D4" s="9">
        <f aca="true" t="shared" si="0" ref="D4:D43">110*C4</f>
        <v>29480</v>
      </c>
      <c r="E4" s="20"/>
      <c r="F4" s="7">
        <v>41</v>
      </c>
      <c r="G4" s="8" t="s">
        <v>106</v>
      </c>
      <c r="H4" s="11">
        <v>193</v>
      </c>
      <c r="I4" s="9">
        <f aca="true" t="shared" si="1" ref="I4:I43">110*H4</f>
        <v>21230</v>
      </c>
      <c r="J4" s="20"/>
      <c r="K4" s="10">
        <v>81</v>
      </c>
      <c r="L4" s="8" t="s">
        <v>104</v>
      </c>
      <c r="M4" s="12">
        <v>360</v>
      </c>
      <c r="N4" s="9">
        <f aca="true" t="shared" si="2" ref="N4:N16">110*M4</f>
        <v>39600</v>
      </c>
      <c r="O4" s="9"/>
      <c r="P4" s="10">
        <v>1</v>
      </c>
      <c r="Q4" s="8" t="s">
        <v>8</v>
      </c>
      <c r="R4" s="12">
        <v>995</v>
      </c>
      <c r="S4" s="9">
        <f aca="true" t="shared" si="3" ref="S4:S45">110*R4</f>
        <v>109450</v>
      </c>
    </row>
    <row r="5" spans="1:19" ht="18" customHeight="1" outlineLevel="2">
      <c r="A5" s="7">
        <v>2</v>
      </c>
      <c r="B5" s="8" t="s">
        <v>9</v>
      </c>
      <c r="C5" s="13">
        <v>197</v>
      </c>
      <c r="D5" s="9">
        <f t="shared" si="0"/>
        <v>21670</v>
      </c>
      <c r="E5" s="20"/>
      <c r="F5" s="7">
        <v>42</v>
      </c>
      <c r="G5" s="8" t="s">
        <v>7</v>
      </c>
      <c r="H5" s="11">
        <v>532</v>
      </c>
      <c r="I5" s="9">
        <f t="shared" si="1"/>
        <v>58520</v>
      </c>
      <c r="J5" s="20"/>
      <c r="K5" s="10">
        <v>82</v>
      </c>
      <c r="L5" s="8" t="s">
        <v>112</v>
      </c>
      <c r="M5" s="13">
        <v>259</v>
      </c>
      <c r="N5" s="9">
        <f t="shared" si="2"/>
        <v>28490</v>
      </c>
      <c r="O5" s="9"/>
      <c r="P5" s="10">
        <v>2</v>
      </c>
      <c r="Q5" s="8" t="s">
        <v>11</v>
      </c>
      <c r="R5" s="13">
        <v>544</v>
      </c>
      <c r="S5" s="9">
        <f t="shared" si="3"/>
        <v>59840</v>
      </c>
    </row>
    <row r="6" spans="1:19" ht="18" customHeight="1" outlineLevel="2">
      <c r="A6" s="7">
        <v>3</v>
      </c>
      <c r="B6" s="8" t="s">
        <v>11</v>
      </c>
      <c r="C6" s="13">
        <v>351</v>
      </c>
      <c r="D6" s="9">
        <f t="shared" si="0"/>
        <v>38610</v>
      </c>
      <c r="E6" s="20"/>
      <c r="F6" s="7">
        <v>43</v>
      </c>
      <c r="G6" s="8" t="s">
        <v>10</v>
      </c>
      <c r="H6" s="11">
        <v>411</v>
      </c>
      <c r="I6" s="9">
        <f t="shared" si="1"/>
        <v>45210</v>
      </c>
      <c r="J6" s="20"/>
      <c r="K6" s="10">
        <v>83</v>
      </c>
      <c r="L6" s="8" t="s">
        <v>113</v>
      </c>
      <c r="M6" s="13">
        <v>382</v>
      </c>
      <c r="N6" s="9">
        <f t="shared" si="2"/>
        <v>42020</v>
      </c>
      <c r="O6" s="9"/>
      <c r="P6" s="10">
        <v>3</v>
      </c>
      <c r="Q6" s="8" t="s">
        <v>13</v>
      </c>
      <c r="R6" s="13">
        <v>283</v>
      </c>
      <c r="S6" s="9">
        <f t="shared" si="3"/>
        <v>31130</v>
      </c>
    </row>
    <row r="7" spans="1:19" ht="18" customHeight="1" outlineLevel="2">
      <c r="A7" s="7">
        <v>4</v>
      </c>
      <c r="B7" s="8" t="s">
        <v>14</v>
      </c>
      <c r="C7" s="13">
        <v>199</v>
      </c>
      <c r="D7" s="9">
        <f t="shared" si="0"/>
        <v>21890</v>
      </c>
      <c r="E7" s="20"/>
      <c r="F7" s="7">
        <v>44</v>
      </c>
      <c r="G7" s="8" t="s">
        <v>12</v>
      </c>
      <c r="H7" s="11">
        <v>506</v>
      </c>
      <c r="I7" s="9">
        <f t="shared" si="1"/>
        <v>55660</v>
      </c>
      <c r="J7" s="20"/>
      <c r="K7" s="10">
        <v>84</v>
      </c>
      <c r="L7" s="8" t="s">
        <v>114</v>
      </c>
      <c r="M7" s="13">
        <v>256</v>
      </c>
      <c r="N7" s="9">
        <f t="shared" si="2"/>
        <v>28160</v>
      </c>
      <c r="O7" s="9"/>
      <c r="P7" s="10">
        <v>4</v>
      </c>
      <c r="Q7" s="8" t="s">
        <v>16</v>
      </c>
      <c r="R7" s="13">
        <v>447</v>
      </c>
      <c r="S7" s="9">
        <f t="shared" si="3"/>
        <v>49170</v>
      </c>
    </row>
    <row r="8" spans="1:19" ht="18" customHeight="1" outlineLevel="2">
      <c r="A8" s="7">
        <v>5</v>
      </c>
      <c r="B8" s="8" t="s">
        <v>17</v>
      </c>
      <c r="C8" s="13">
        <v>141</v>
      </c>
      <c r="D8" s="9">
        <f t="shared" si="0"/>
        <v>15510</v>
      </c>
      <c r="E8" s="20"/>
      <c r="F8" s="7">
        <v>45</v>
      </c>
      <c r="G8" s="8" t="s">
        <v>15</v>
      </c>
      <c r="H8" s="11">
        <v>685</v>
      </c>
      <c r="I8" s="9">
        <f t="shared" si="1"/>
        <v>75350</v>
      </c>
      <c r="J8" s="20"/>
      <c r="K8" s="10">
        <v>85</v>
      </c>
      <c r="L8" s="8" t="s">
        <v>122</v>
      </c>
      <c r="M8" s="13">
        <v>243</v>
      </c>
      <c r="N8" s="9">
        <f t="shared" si="2"/>
        <v>26730</v>
      </c>
      <c r="O8" s="9"/>
      <c r="P8" s="10">
        <v>5</v>
      </c>
      <c r="Q8" s="8" t="s">
        <v>19</v>
      </c>
      <c r="R8" s="13">
        <v>376</v>
      </c>
      <c r="S8" s="9">
        <f t="shared" si="3"/>
        <v>41360</v>
      </c>
    </row>
    <row r="9" spans="1:19" ht="18" customHeight="1" outlineLevel="2">
      <c r="A9" s="7">
        <v>6</v>
      </c>
      <c r="B9" s="8" t="s">
        <v>20</v>
      </c>
      <c r="C9" s="13">
        <v>399</v>
      </c>
      <c r="D9" s="9">
        <f t="shared" si="0"/>
        <v>43890</v>
      </c>
      <c r="E9" s="20"/>
      <c r="F9" s="7">
        <v>46</v>
      </c>
      <c r="G9" s="8" t="s">
        <v>18</v>
      </c>
      <c r="H9" s="11">
        <v>623</v>
      </c>
      <c r="I9" s="9">
        <f t="shared" si="1"/>
        <v>68530</v>
      </c>
      <c r="J9" s="20"/>
      <c r="K9" s="10">
        <v>86</v>
      </c>
      <c r="L9" s="8" t="s">
        <v>115</v>
      </c>
      <c r="M9" s="13">
        <v>75</v>
      </c>
      <c r="N9" s="9">
        <f t="shared" si="2"/>
        <v>8250</v>
      </c>
      <c r="O9" s="9"/>
      <c r="P9" s="10">
        <v>6</v>
      </c>
      <c r="Q9" s="8" t="s">
        <v>22</v>
      </c>
      <c r="R9" s="13">
        <v>740</v>
      </c>
      <c r="S9" s="9">
        <f t="shared" si="3"/>
        <v>81400</v>
      </c>
    </row>
    <row r="10" spans="1:19" ht="18" customHeight="1" outlineLevel="2">
      <c r="A10" s="7">
        <v>7</v>
      </c>
      <c r="B10" s="8" t="s">
        <v>23</v>
      </c>
      <c r="C10" s="13">
        <v>227</v>
      </c>
      <c r="D10" s="9">
        <f t="shared" si="0"/>
        <v>24970</v>
      </c>
      <c r="E10" s="20"/>
      <c r="F10" s="7">
        <v>47</v>
      </c>
      <c r="G10" s="8" t="s">
        <v>21</v>
      </c>
      <c r="H10" s="11">
        <v>584</v>
      </c>
      <c r="I10" s="9">
        <f t="shared" si="1"/>
        <v>64240</v>
      </c>
      <c r="J10" s="20"/>
      <c r="K10" s="10">
        <v>87</v>
      </c>
      <c r="L10" s="8" t="s">
        <v>116</v>
      </c>
      <c r="M10" s="13">
        <v>96</v>
      </c>
      <c r="N10" s="9">
        <f t="shared" si="2"/>
        <v>10560</v>
      </c>
      <c r="O10" s="9"/>
      <c r="P10" s="10">
        <v>7</v>
      </c>
      <c r="Q10" s="8" t="s">
        <v>25</v>
      </c>
      <c r="R10" s="13">
        <v>583</v>
      </c>
      <c r="S10" s="9">
        <f t="shared" si="3"/>
        <v>64130</v>
      </c>
    </row>
    <row r="11" spans="1:19" ht="18" customHeight="1" outlineLevel="2">
      <c r="A11" s="7">
        <v>8</v>
      </c>
      <c r="B11" s="8" t="s">
        <v>26</v>
      </c>
      <c r="C11" s="13">
        <v>500</v>
      </c>
      <c r="D11" s="9">
        <f t="shared" si="0"/>
        <v>55000</v>
      </c>
      <c r="E11" s="20"/>
      <c r="F11" s="10">
        <v>48</v>
      </c>
      <c r="G11" s="8" t="s">
        <v>24</v>
      </c>
      <c r="H11" s="11">
        <v>385</v>
      </c>
      <c r="I11" s="9">
        <f t="shared" si="1"/>
        <v>42350</v>
      </c>
      <c r="J11" s="20"/>
      <c r="K11" s="10">
        <v>88</v>
      </c>
      <c r="L11" s="8" t="s">
        <v>117</v>
      </c>
      <c r="M11" s="13">
        <v>188</v>
      </c>
      <c r="N11" s="9">
        <f t="shared" si="2"/>
        <v>20680</v>
      </c>
      <c r="O11" s="9"/>
      <c r="P11" s="10">
        <v>8</v>
      </c>
      <c r="Q11" s="8" t="s">
        <v>28</v>
      </c>
      <c r="R11" s="13">
        <v>303</v>
      </c>
      <c r="S11" s="9">
        <f t="shared" si="3"/>
        <v>33330</v>
      </c>
    </row>
    <row r="12" spans="1:19" ht="18" customHeight="1" outlineLevel="2">
      <c r="A12" s="7">
        <v>9</v>
      </c>
      <c r="B12" s="8" t="s">
        <v>29</v>
      </c>
      <c r="C12" s="13">
        <v>429</v>
      </c>
      <c r="D12" s="9">
        <f t="shared" si="0"/>
        <v>47190</v>
      </c>
      <c r="E12" s="20"/>
      <c r="F12" s="10">
        <v>49</v>
      </c>
      <c r="G12" s="8" t="s">
        <v>27</v>
      </c>
      <c r="H12" s="11">
        <v>638</v>
      </c>
      <c r="I12" s="9">
        <f t="shared" si="1"/>
        <v>70180</v>
      </c>
      <c r="J12" s="20"/>
      <c r="K12" s="10">
        <v>89</v>
      </c>
      <c r="L12" s="8" t="s">
        <v>118</v>
      </c>
      <c r="M12" s="13">
        <v>291</v>
      </c>
      <c r="N12" s="9">
        <f t="shared" si="2"/>
        <v>32010</v>
      </c>
      <c r="O12" s="9"/>
      <c r="P12" s="10">
        <v>9</v>
      </c>
      <c r="Q12" s="8" t="s">
        <v>31</v>
      </c>
      <c r="R12" s="13">
        <v>277</v>
      </c>
      <c r="S12" s="9">
        <f t="shared" si="3"/>
        <v>30470</v>
      </c>
    </row>
    <row r="13" spans="1:19" ht="18" customHeight="1" outlineLevel="2">
      <c r="A13" s="7">
        <v>10</v>
      </c>
      <c r="B13" s="8" t="s">
        <v>32</v>
      </c>
      <c r="C13" s="13">
        <v>389</v>
      </c>
      <c r="D13" s="9">
        <f t="shared" si="0"/>
        <v>42790</v>
      </c>
      <c r="E13" s="20"/>
      <c r="F13" s="10">
        <v>50</v>
      </c>
      <c r="G13" s="8" t="s">
        <v>30</v>
      </c>
      <c r="H13" s="11">
        <v>784</v>
      </c>
      <c r="I13" s="9">
        <f t="shared" si="1"/>
        <v>86240</v>
      </c>
      <c r="J13" s="20"/>
      <c r="K13" s="10">
        <v>90</v>
      </c>
      <c r="L13" s="8" t="s">
        <v>119</v>
      </c>
      <c r="M13" s="13">
        <v>189</v>
      </c>
      <c r="N13" s="9">
        <f t="shared" si="2"/>
        <v>20790</v>
      </c>
      <c r="O13" s="9"/>
      <c r="P13" s="10">
        <v>10</v>
      </c>
      <c r="Q13" s="8" t="s">
        <v>34</v>
      </c>
      <c r="R13" s="13">
        <v>384</v>
      </c>
      <c r="S13" s="9">
        <f t="shared" si="3"/>
        <v>42240</v>
      </c>
    </row>
    <row r="14" spans="1:19" ht="18" customHeight="1" outlineLevel="2">
      <c r="A14" s="7">
        <v>11</v>
      </c>
      <c r="B14" s="8" t="s">
        <v>35</v>
      </c>
      <c r="C14" s="13">
        <v>83</v>
      </c>
      <c r="D14" s="9">
        <f t="shared" si="0"/>
        <v>9130</v>
      </c>
      <c r="E14" s="20"/>
      <c r="F14" s="10">
        <v>51</v>
      </c>
      <c r="G14" s="8" t="s">
        <v>33</v>
      </c>
      <c r="H14" s="11">
        <v>393</v>
      </c>
      <c r="I14" s="9">
        <f t="shared" si="1"/>
        <v>43230</v>
      </c>
      <c r="J14" s="20"/>
      <c r="K14" s="10">
        <v>91</v>
      </c>
      <c r="L14" s="8" t="s">
        <v>120</v>
      </c>
      <c r="M14" s="13">
        <v>152</v>
      </c>
      <c r="N14" s="9">
        <f t="shared" si="2"/>
        <v>16720</v>
      </c>
      <c r="O14" s="9"/>
      <c r="P14" s="10">
        <v>11</v>
      </c>
      <c r="Q14" s="8" t="s">
        <v>37</v>
      </c>
      <c r="R14" s="13">
        <v>191</v>
      </c>
      <c r="S14" s="9">
        <f t="shared" si="3"/>
        <v>21010</v>
      </c>
    </row>
    <row r="15" spans="1:19" ht="18" customHeight="1" outlineLevel="2">
      <c r="A15" s="7">
        <v>12</v>
      </c>
      <c r="B15" s="8" t="s">
        <v>38</v>
      </c>
      <c r="C15" s="13">
        <v>509</v>
      </c>
      <c r="D15" s="9">
        <f t="shared" si="0"/>
        <v>55990</v>
      </c>
      <c r="E15" s="20"/>
      <c r="F15" s="10">
        <v>52</v>
      </c>
      <c r="G15" s="8" t="s">
        <v>36</v>
      </c>
      <c r="H15" s="11">
        <v>492</v>
      </c>
      <c r="I15" s="9">
        <f t="shared" si="1"/>
        <v>54120</v>
      </c>
      <c r="J15" s="20"/>
      <c r="K15" s="10">
        <v>92</v>
      </c>
      <c r="L15" s="8" t="s">
        <v>121</v>
      </c>
      <c r="M15" s="13">
        <v>116</v>
      </c>
      <c r="N15" s="9">
        <f t="shared" si="2"/>
        <v>12760</v>
      </c>
      <c r="O15" s="9"/>
      <c r="P15" s="10">
        <v>12</v>
      </c>
      <c r="Q15" s="8" t="s">
        <v>40</v>
      </c>
      <c r="R15" s="13">
        <v>503</v>
      </c>
      <c r="S15" s="9">
        <f t="shared" si="3"/>
        <v>55330</v>
      </c>
    </row>
    <row r="16" spans="1:19" ht="18" customHeight="1" outlineLevel="2">
      <c r="A16" s="7">
        <v>13</v>
      </c>
      <c r="B16" s="8" t="s">
        <v>41</v>
      </c>
      <c r="C16" s="13">
        <v>111</v>
      </c>
      <c r="D16" s="9">
        <f t="shared" si="0"/>
        <v>12210</v>
      </c>
      <c r="E16" s="20"/>
      <c r="F16" s="10">
        <v>53</v>
      </c>
      <c r="G16" s="8" t="s">
        <v>39</v>
      </c>
      <c r="H16" s="13">
        <v>486</v>
      </c>
      <c r="I16" s="9">
        <f t="shared" si="1"/>
        <v>53460</v>
      </c>
      <c r="J16" s="20"/>
      <c r="K16" s="10">
        <v>93</v>
      </c>
      <c r="L16" s="8" t="s">
        <v>107</v>
      </c>
      <c r="M16" s="13">
        <v>632</v>
      </c>
      <c r="N16" s="9">
        <f t="shared" si="2"/>
        <v>69520</v>
      </c>
      <c r="O16" s="9"/>
      <c r="P16" s="10">
        <v>13</v>
      </c>
      <c r="Q16" s="8" t="s">
        <v>43</v>
      </c>
      <c r="R16" s="13">
        <v>872</v>
      </c>
      <c r="S16" s="9">
        <f t="shared" si="3"/>
        <v>95920</v>
      </c>
    </row>
    <row r="17" spans="1:19" ht="18" customHeight="1" outlineLevel="2">
      <c r="A17" s="7">
        <v>14</v>
      </c>
      <c r="B17" s="8" t="s">
        <v>44</v>
      </c>
      <c r="C17" s="13">
        <v>174</v>
      </c>
      <c r="D17" s="9">
        <f t="shared" si="0"/>
        <v>19140</v>
      </c>
      <c r="E17" s="20"/>
      <c r="F17" s="10">
        <v>54</v>
      </c>
      <c r="G17" s="8" t="s">
        <v>42</v>
      </c>
      <c r="H17" s="13">
        <v>525</v>
      </c>
      <c r="I17" s="9">
        <f t="shared" si="1"/>
        <v>57750</v>
      </c>
      <c r="J17" s="20"/>
      <c r="K17" s="10"/>
      <c r="L17" s="8"/>
      <c r="M17" s="13"/>
      <c r="N17" s="9"/>
      <c r="O17" s="9"/>
      <c r="P17" s="10">
        <v>14</v>
      </c>
      <c r="Q17" s="8" t="s">
        <v>46</v>
      </c>
      <c r="R17" s="13">
        <v>520</v>
      </c>
      <c r="S17" s="9">
        <f t="shared" si="3"/>
        <v>57200</v>
      </c>
    </row>
    <row r="18" spans="1:19" ht="18" customHeight="1" outlineLevel="2">
      <c r="A18" s="7">
        <v>15</v>
      </c>
      <c r="B18" s="8" t="s">
        <v>47</v>
      </c>
      <c r="C18" s="13">
        <v>618</v>
      </c>
      <c r="D18" s="9">
        <f t="shared" si="0"/>
        <v>67980</v>
      </c>
      <c r="E18" s="20"/>
      <c r="F18" s="10">
        <v>55</v>
      </c>
      <c r="G18" s="8" t="s">
        <v>45</v>
      </c>
      <c r="H18" s="13">
        <v>355</v>
      </c>
      <c r="I18" s="9">
        <f t="shared" si="1"/>
        <v>39050</v>
      </c>
      <c r="J18" s="20"/>
      <c r="K18" s="10"/>
      <c r="L18" s="8"/>
      <c r="M18" s="13"/>
      <c r="N18" s="9"/>
      <c r="O18" s="9"/>
      <c r="P18" s="10">
        <v>15</v>
      </c>
      <c r="Q18" s="8" t="s">
        <v>47</v>
      </c>
      <c r="R18" s="13">
        <v>297</v>
      </c>
      <c r="S18" s="9">
        <f t="shared" si="3"/>
        <v>32670</v>
      </c>
    </row>
    <row r="19" spans="1:19" ht="18" customHeight="1" outlineLevel="2">
      <c r="A19" s="7">
        <v>16</v>
      </c>
      <c r="B19" s="8" t="s">
        <v>49</v>
      </c>
      <c r="C19" s="13">
        <v>398</v>
      </c>
      <c r="D19" s="9">
        <f t="shared" si="0"/>
        <v>43780</v>
      </c>
      <c r="E19" s="20"/>
      <c r="F19" s="10">
        <v>56</v>
      </c>
      <c r="G19" s="8" t="s">
        <v>48</v>
      </c>
      <c r="H19" s="13">
        <v>555</v>
      </c>
      <c r="I19" s="9">
        <f t="shared" si="1"/>
        <v>61050</v>
      </c>
      <c r="J19" s="20"/>
      <c r="K19" s="10"/>
      <c r="L19" s="8"/>
      <c r="M19" s="13"/>
      <c r="N19" s="9"/>
      <c r="O19" s="9"/>
      <c r="P19" s="10">
        <v>16</v>
      </c>
      <c r="Q19" s="8" t="s">
        <v>51</v>
      </c>
      <c r="R19" s="13">
        <v>1104</v>
      </c>
      <c r="S19" s="9">
        <f t="shared" si="3"/>
        <v>121440</v>
      </c>
    </row>
    <row r="20" spans="1:19" ht="18" customHeight="1" outlineLevel="2">
      <c r="A20" s="7">
        <v>17</v>
      </c>
      <c r="B20" s="8" t="s">
        <v>52</v>
      </c>
      <c r="C20" s="13">
        <v>471</v>
      </c>
      <c r="D20" s="9">
        <f t="shared" si="0"/>
        <v>51810</v>
      </c>
      <c r="E20" s="20"/>
      <c r="F20" s="10">
        <v>57</v>
      </c>
      <c r="G20" s="8" t="s">
        <v>50</v>
      </c>
      <c r="H20" s="13">
        <v>544</v>
      </c>
      <c r="I20" s="9">
        <f t="shared" si="1"/>
        <v>59840</v>
      </c>
      <c r="J20" s="20"/>
      <c r="K20" s="10"/>
      <c r="L20" s="8"/>
      <c r="M20" s="13"/>
      <c r="N20" s="9"/>
      <c r="O20" s="9"/>
      <c r="P20" s="10">
        <v>17</v>
      </c>
      <c r="Q20" s="8" t="s">
        <v>54</v>
      </c>
      <c r="R20" s="13">
        <v>472</v>
      </c>
      <c r="S20" s="9">
        <f t="shared" si="3"/>
        <v>51920</v>
      </c>
    </row>
    <row r="21" spans="1:19" ht="18" customHeight="1" outlineLevel="2">
      <c r="A21" s="7">
        <v>18</v>
      </c>
      <c r="B21" s="8" t="s">
        <v>8</v>
      </c>
      <c r="C21" s="13">
        <v>409</v>
      </c>
      <c r="D21" s="9">
        <f t="shared" si="0"/>
        <v>44990</v>
      </c>
      <c r="E21" s="20"/>
      <c r="F21" s="10">
        <v>58</v>
      </c>
      <c r="G21" s="8" t="s">
        <v>53</v>
      </c>
      <c r="H21" s="13">
        <v>672</v>
      </c>
      <c r="I21" s="9">
        <f t="shared" si="1"/>
        <v>73920</v>
      </c>
      <c r="J21" s="20"/>
      <c r="K21" s="10"/>
      <c r="L21" s="8"/>
      <c r="M21" s="13"/>
      <c r="N21" s="9"/>
      <c r="O21" s="9"/>
      <c r="P21" s="10">
        <v>18</v>
      </c>
      <c r="Q21" s="8" t="s">
        <v>56</v>
      </c>
      <c r="R21" s="13">
        <v>869</v>
      </c>
      <c r="S21" s="9">
        <f t="shared" si="3"/>
        <v>95590</v>
      </c>
    </row>
    <row r="22" spans="1:19" ht="18" customHeight="1" outlineLevel="2">
      <c r="A22" s="7">
        <v>19</v>
      </c>
      <c r="B22" s="8" t="s">
        <v>57</v>
      </c>
      <c r="C22" s="13">
        <v>513</v>
      </c>
      <c r="D22" s="9">
        <f t="shared" si="0"/>
        <v>56430</v>
      </c>
      <c r="E22" s="20"/>
      <c r="F22" s="10">
        <v>59</v>
      </c>
      <c r="G22" s="8" t="s">
        <v>55</v>
      </c>
      <c r="H22" s="13">
        <v>335</v>
      </c>
      <c r="I22" s="9">
        <f t="shared" si="1"/>
        <v>36850</v>
      </c>
      <c r="J22" s="20"/>
      <c r="K22" s="10"/>
      <c r="L22" s="8"/>
      <c r="M22" s="13"/>
      <c r="N22" s="9"/>
      <c r="O22" s="9"/>
      <c r="P22" s="10">
        <v>19</v>
      </c>
      <c r="Q22" s="8" t="s">
        <v>58</v>
      </c>
      <c r="R22" s="13">
        <v>359</v>
      </c>
      <c r="S22" s="9">
        <f t="shared" si="3"/>
        <v>39490</v>
      </c>
    </row>
    <row r="23" spans="1:19" ht="18" customHeight="1" outlineLevel="2">
      <c r="A23" s="7">
        <v>20</v>
      </c>
      <c r="B23" s="8" t="s">
        <v>59</v>
      </c>
      <c r="C23" s="13">
        <v>651</v>
      </c>
      <c r="D23" s="9">
        <f t="shared" si="0"/>
        <v>71610</v>
      </c>
      <c r="E23" s="20"/>
      <c r="F23" s="10">
        <v>60</v>
      </c>
      <c r="G23" s="8" t="s">
        <v>19</v>
      </c>
      <c r="H23" s="13">
        <v>342</v>
      </c>
      <c r="I23" s="9">
        <f t="shared" si="1"/>
        <v>37620</v>
      </c>
      <c r="J23" s="20"/>
      <c r="K23" s="10"/>
      <c r="L23" s="8"/>
      <c r="M23" s="13"/>
      <c r="N23" s="9"/>
      <c r="O23" s="9"/>
      <c r="P23" s="10">
        <v>20</v>
      </c>
      <c r="Q23" s="8" t="s">
        <v>61</v>
      </c>
      <c r="R23" s="13">
        <v>441</v>
      </c>
      <c r="S23" s="9">
        <f t="shared" si="3"/>
        <v>48510</v>
      </c>
    </row>
    <row r="24" spans="1:19" ht="18" customHeight="1" outlineLevel="2">
      <c r="A24" s="7">
        <v>21</v>
      </c>
      <c r="B24" s="8" t="s">
        <v>62</v>
      </c>
      <c r="C24" s="13">
        <v>413</v>
      </c>
      <c r="D24" s="9">
        <f t="shared" si="0"/>
        <v>45430</v>
      </c>
      <c r="E24" s="20"/>
      <c r="F24" s="10">
        <v>61</v>
      </c>
      <c r="G24" s="8" t="s">
        <v>60</v>
      </c>
      <c r="H24" s="13">
        <v>369</v>
      </c>
      <c r="I24" s="9">
        <f t="shared" si="1"/>
        <v>40590</v>
      </c>
      <c r="J24" s="20"/>
      <c r="K24" s="10"/>
      <c r="L24" s="8"/>
      <c r="M24" s="13"/>
      <c r="N24" s="9"/>
      <c r="O24" s="9"/>
      <c r="P24" s="10">
        <v>21</v>
      </c>
      <c r="Q24" s="8" t="s">
        <v>24</v>
      </c>
      <c r="R24" s="13">
        <v>448</v>
      </c>
      <c r="S24" s="9">
        <f t="shared" si="3"/>
        <v>49280</v>
      </c>
    </row>
    <row r="25" spans="1:19" ht="18" customHeight="1" outlineLevel="2">
      <c r="A25" s="7">
        <v>22</v>
      </c>
      <c r="B25" s="8" t="s">
        <v>64</v>
      </c>
      <c r="C25" s="13">
        <v>605</v>
      </c>
      <c r="D25" s="9">
        <f t="shared" si="0"/>
        <v>66550</v>
      </c>
      <c r="E25" s="20"/>
      <c r="F25" s="10">
        <v>62</v>
      </c>
      <c r="G25" s="8" t="s">
        <v>63</v>
      </c>
      <c r="H25" s="13">
        <v>269</v>
      </c>
      <c r="I25" s="9">
        <f t="shared" si="1"/>
        <v>29590</v>
      </c>
      <c r="J25" s="20"/>
      <c r="K25" s="10"/>
      <c r="L25" s="8"/>
      <c r="M25" s="13"/>
      <c r="N25" s="9"/>
      <c r="O25" s="9"/>
      <c r="P25" s="10">
        <v>22</v>
      </c>
      <c r="Q25" s="8" t="s">
        <v>18</v>
      </c>
      <c r="R25" s="13">
        <v>913</v>
      </c>
      <c r="S25" s="9">
        <f t="shared" si="3"/>
        <v>100430</v>
      </c>
    </row>
    <row r="26" spans="1:19" ht="18" customHeight="1" outlineLevel="2">
      <c r="A26" s="7">
        <v>23</v>
      </c>
      <c r="B26" s="8" t="s">
        <v>66</v>
      </c>
      <c r="C26" s="13">
        <v>546</v>
      </c>
      <c r="D26" s="9">
        <f t="shared" si="0"/>
        <v>60060</v>
      </c>
      <c r="E26" s="20"/>
      <c r="F26" s="10">
        <v>63</v>
      </c>
      <c r="G26" s="8" t="s">
        <v>65</v>
      </c>
      <c r="H26" s="13">
        <v>912</v>
      </c>
      <c r="I26" s="9">
        <f t="shared" si="1"/>
        <v>100320</v>
      </c>
      <c r="J26" s="20"/>
      <c r="K26" s="10"/>
      <c r="L26" s="8"/>
      <c r="M26" s="13"/>
      <c r="N26" s="9"/>
      <c r="O26" s="9"/>
      <c r="P26" s="10">
        <v>23</v>
      </c>
      <c r="Q26" s="8" t="s">
        <v>45</v>
      </c>
      <c r="R26" s="13">
        <v>366</v>
      </c>
      <c r="S26" s="9">
        <f t="shared" si="3"/>
        <v>40260</v>
      </c>
    </row>
    <row r="27" spans="1:19" ht="18" customHeight="1" outlineLevel="2">
      <c r="A27" s="7">
        <v>24</v>
      </c>
      <c r="B27" s="8" t="s">
        <v>68</v>
      </c>
      <c r="C27" s="13">
        <v>347</v>
      </c>
      <c r="D27" s="9">
        <f t="shared" si="0"/>
        <v>38170</v>
      </c>
      <c r="E27" s="20"/>
      <c r="F27" s="10">
        <v>64</v>
      </c>
      <c r="G27" s="8" t="s">
        <v>67</v>
      </c>
      <c r="H27" s="13">
        <v>458</v>
      </c>
      <c r="I27" s="9">
        <f t="shared" si="1"/>
        <v>50380</v>
      </c>
      <c r="J27" s="20"/>
      <c r="K27" s="10"/>
      <c r="L27" s="8"/>
      <c r="M27" s="13"/>
      <c r="N27" s="9"/>
      <c r="O27" s="9"/>
      <c r="P27" s="10">
        <v>24</v>
      </c>
      <c r="Q27" s="8" t="s">
        <v>39</v>
      </c>
      <c r="R27" s="13">
        <v>601</v>
      </c>
      <c r="S27" s="9">
        <f t="shared" si="3"/>
        <v>66110</v>
      </c>
    </row>
    <row r="28" spans="1:19" ht="18" customHeight="1" outlineLevel="2">
      <c r="A28" s="7">
        <v>25</v>
      </c>
      <c r="B28" s="8" t="s">
        <v>70</v>
      </c>
      <c r="C28" s="13">
        <v>404</v>
      </c>
      <c r="D28" s="9">
        <f t="shared" si="0"/>
        <v>44440</v>
      </c>
      <c r="E28" s="20"/>
      <c r="F28" s="10">
        <v>65</v>
      </c>
      <c r="G28" s="8" t="s">
        <v>69</v>
      </c>
      <c r="H28" s="13">
        <v>402</v>
      </c>
      <c r="I28" s="9">
        <f t="shared" si="1"/>
        <v>44220</v>
      </c>
      <c r="J28" s="20"/>
      <c r="K28" s="10"/>
      <c r="L28" s="8"/>
      <c r="M28" s="13"/>
      <c r="N28" s="9"/>
      <c r="O28" s="9"/>
      <c r="P28" s="10">
        <v>25</v>
      </c>
      <c r="Q28" s="8" t="s">
        <v>53</v>
      </c>
      <c r="R28" s="13">
        <v>404</v>
      </c>
      <c r="S28" s="9">
        <f t="shared" si="3"/>
        <v>44440</v>
      </c>
    </row>
    <row r="29" spans="1:19" ht="18" customHeight="1" outlineLevel="2">
      <c r="A29" s="7">
        <v>26</v>
      </c>
      <c r="B29" s="8" t="s">
        <v>72</v>
      </c>
      <c r="C29" s="13">
        <v>914</v>
      </c>
      <c r="D29" s="9">
        <f t="shared" si="0"/>
        <v>100540</v>
      </c>
      <c r="E29" s="20"/>
      <c r="F29" s="10">
        <v>66</v>
      </c>
      <c r="G29" s="8" t="s">
        <v>71</v>
      </c>
      <c r="H29" s="13">
        <v>520</v>
      </c>
      <c r="I29" s="9">
        <f t="shared" si="1"/>
        <v>57200</v>
      </c>
      <c r="J29" s="20"/>
      <c r="K29" s="10"/>
      <c r="L29" s="8"/>
      <c r="M29" s="13"/>
      <c r="N29" s="9"/>
      <c r="O29" s="9"/>
      <c r="P29" s="10">
        <v>26</v>
      </c>
      <c r="Q29" s="8" t="s">
        <v>66</v>
      </c>
      <c r="R29" s="13">
        <v>630</v>
      </c>
      <c r="S29" s="9">
        <f t="shared" si="3"/>
        <v>69300</v>
      </c>
    </row>
    <row r="30" spans="1:19" ht="18" customHeight="1" outlineLevel="2">
      <c r="A30" s="7">
        <v>27</v>
      </c>
      <c r="B30" s="8" t="s">
        <v>74</v>
      </c>
      <c r="C30" s="13">
        <v>483</v>
      </c>
      <c r="D30" s="9">
        <f t="shared" si="0"/>
        <v>53130</v>
      </c>
      <c r="E30" s="20"/>
      <c r="F30" s="10">
        <v>67</v>
      </c>
      <c r="G30" s="8" t="s">
        <v>73</v>
      </c>
      <c r="H30" s="13">
        <v>339</v>
      </c>
      <c r="I30" s="9">
        <f t="shared" si="1"/>
        <v>37290</v>
      </c>
      <c r="J30" s="20"/>
      <c r="K30" s="10"/>
      <c r="L30" s="8"/>
      <c r="M30" s="13"/>
      <c r="N30" s="9"/>
      <c r="O30" s="9"/>
      <c r="P30" s="10">
        <v>27</v>
      </c>
      <c r="Q30" s="8" t="s">
        <v>76</v>
      </c>
      <c r="R30" s="13">
        <v>325</v>
      </c>
      <c r="S30" s="9">
        <f t="shared" si="3"/>
        <v>35750</v>
      </c>
    </row>
    <row r="31" spans="1:19" ht="18" customHeight="1" outlineLevel="2">
      <c r="A31" s="7">
        <v>28</v>
      </c>
      <c r="B31" s="8" t="s">
        <v>77</v>
      </c>
      <c r="C31" s="13">
        <v>798</v>
      </c>
      <c r="D31" s="9">
        <f t="shared" si="0"/>
        <v>87780</v>
      </c>
      <c r="E31" s="20"/>
      <c r="F31" s="10">
        <v>68</v>
      </c>
      <c r="G31" s="8" t="s">
        <v>75</v>
      </c>
      <c r="H31" s="13">
        <v>472</v>
      </c>
      <c r="I31" s="9">
        <f t="shared" si="1"/>
        <v>51920</v>
      </c>
      <c r="J31" s="20"/>
      <c r="K31" s="10"/>
      <c r="L31" s="8"/>
      <c r="M31" s="13"/>
      <c r="N31" s="9"/>
      <c r="O31" s="9"/>
      <c r="P31" s="10">
        <v>28</v>
      </c>
      <c r="Q31" s="8" t="s">
        <v>79</v>
      </c>
      <c r="R31" s="13">
        <v>772</v>
      </c>
      <c r="S31" s="9">
        <f t="shared" si="3"/>
        <v>84920</v>
      </c>
    </row>
    <row r="32" spans="1:19" ht="18" customHeight="1" outlineLevel="2">
      <c r="A32" s="7">
        <v>29</v>
      </c>
      <c r="B32" s="8" t="s">
        <v>80</v>
      </c>
      <c r="C32" s="13">
        <v>112</v>
      </c>
      <c r="D32" s="9">
        <f t="shared" si="0"/>
        <v>12320</v>
      </c>
      <c r="E32" s="20"/>
      <c r="F32" s="10">
        <v>69</v>
      </c>
      <c r="G32" s="8" t="s">
        <v>78</v>
      </c>
      <c r="H32" s="13">
        <v>75</v>
      </c>
      <c r="I32" s="9">
        <f t="shared" si="1"/>
        <v>8250</v>
      </c>
      <c r="J32" s="20"/>
      <c r="K32" s="10"/>
      <c r="L32" s="8"/>
      <c r="M32" s="13"/>
      <c r="N32" s="9"/>
      <c r="O32" s="9"/>
      <c r="P32" s="10">
        <v>29</v>
      </c>
      <c r="Q32" s="8" t="s">
        <v>78</v>
      </c>
      <c r="R32" s="13">
        <v>55</v>
      </c>
      <c r="S32" s="9">
        <f t="shared" si="3"/>
        <v>6050</v>
      </c>
    </row>
    <row r="33" spans="1:19" ht="18" customHeight="1" outlineLevel="2">
      <c r="A33" s="7">
        <v>30</v>
      </c>
      <c r="B33" s="8" t="s">
        <v>82</v>
      </c>
      <c r="C33" s="13">
        <v>257</v>
      </c>
      <c r="D33" s="9">
        <f t="shared" si="0"/>
        <v>28270</v>
      </c>
      <c r="E33" s="20"/>
      <c r="F33" s="10">
        <v>70</v>
      </c>
      <c r="G33" s="8" t="s">
        <v>81</v>
      </c>
      <c r="H33" s="13">
        <v>173</v>
      </c>
      <c r="I33" s="9">
        <f t="shared" si="1"/>
        <v>19030</v>
      </c>
      <c r="J33" s="20"/>
      <c r="K33" s="10"/>
      <c r="L33" s="8"/>
      <c r="M33" s="13"/>
      <c r="N33" s="9"/>
      <c r="O33" s="9"/>
      <c r="P33" s="10">
        <v>30</v>
      </c>
      <c r="Q33" s="8" t="s">
        <v>81</v>
      </c>
      <c r="R33" s="13">
        <v>136</v>
      </c>
      <c r="S33" s="9">
        <f t="shared" si="3"/>
        <v>14960</v>
      </c>
    </row>
    <row r="34" spans="1:19" ht="18" customHeight="1" outlineLevel="2">
      <c r="A34" s="7">
        <v>31</v>
      </c>
      <c r="B34" s="8" t="s">
        <v>84</v>
      </c>
      <c r="C34" s="13">
        <v>630</v>
      </c>
      <c r="D34" s="9">
        <f t="shared" si="0"/>
        <v>69300</v>
      </c>
      <c r="E34" s="20"/>
      <c r="F34" s="10">
        <v>71</v>
      </c>
      <c r="G34" s="8" t="s">
        <v>83</v>
      </c>
      <c r="H34" s="13">
        <v>366</v>
      </c>
      <c r="I34" s="9">
        <f t="shared" si="1"/>
        <v>40260</v>
      </c>
      <c r="J34" s="20"/>
      <c r="K34" s="10"/>
      <c r="L34" s="8"/>
      <c r="M34" s="13"/>
      <c r="N34" s="9"/>
      <c r="O34" s="9"/>
      <c r="P34" s="10">
        <v>31</v>
      </c>
      <c r="Q34" s="8" t="s">
        <v>86</v>
      </c>
      <c r="R34" s="13">
        <v>338</v>
      </c>
      <c r="S34" s="9">
        <f t="shared" si="3"/>
        <v>37180</v>
      </c>
    </row>
    <row r="35" spans="1:19" ht="18" customHeight="1" outlineLevel="2">
      <c r="A35" s="7">
        <v>32</v>
      </c>
      <c r="B35" s="8" t="s">
        <v>87</v>
      </c>
      <c r="C35" s="13">
        <v>622</v>
      </c>
      <c r="D35" s="9">
        <f t="shared" si="0"/>
        <v>68420</v>
      </c>
      <c r="E35" s="20"/>
      <c r="F35" s="10">
        <v>72</v>
      </c>
      <c r="G35" s="8" t="s">
        <v>85</v>
      </c>
      <c r="H35" s="13">
        <v>93</v>
      </c>
      <c r="I35" s="9">
        <f t="shared" si="1"/>
        <v>10230</v>
      </c>
      <c r="J35" s="20"/>
      <c r="K35" s="10"/>
      <c r="L35" s="8"/>
      <c r="M35" s="13"/>
      <c r="N35" s="9"/>
      <c r="O35" s="9"/>
      <c r="P35" s="10">
        <v>32</v>
      </c>
      <c r="Q35" s="8" t="s">
        <v>89</v>
      </c>
      <c r="R35" s="13">
        <v>234</v>
      </c>
      <c r="S35" s="9">
        <f t="shared" si="3"/>
        <v>25740</v>
      </c>
    </row>
    <row r="36" spans="1:19" ht="18" customHeight="1" outlineLevel="2">
      <c r="A36" s="7">
        <v>33</v>
      </c>
      <c r="B36" s="8" t="s">
        <v>90</v>
      </c>
      <c r="C36" s="13">
        <v>461</v>
      </c>
      <c r="D36" s="9">
        <f t="shared" si="0"/>
        <v>50710</v>
      </c>
      <c r="E36" s="20"/>
      <c r="F36" s="10">
        <v>73</v>
      </c>
      <c r="G36" s="8" t="s">
        <v>88</v>
      </c>
      <c r="H36" s="13">
        <v>91</v>
      </c>
      <c r="I36" s="9">
        <f t="shared" si="1"/>
        <v>10010</v>
      </c>
      <c r="J36" s="20"/>
      <c r="K36" s="10"/>
      <c r="L36" s="8"/>
      <c r="M36" s="13"/>
      <c r="N36" s="9"/>
      <c r="O36" s="9"/>
      <c r="P36" s="10">
        <v>33</v>
      </c>
      <c r="Q36" s="8" t="s">
        <v>92</v>
      </c>
      <c r="R36" s="13">
        <v>875</v>
      </c>
      <c r="S36" s="9">
        <f t="shared" si="3"/>
        <v>96250</v>
      </c>
    </row>
    <row r="37" spans="1:19" ht="18" customHeight="1" outlineLevel="2">
      <c r="A37" s="7">
        <v>34</v>
      </c>
      <c r="B37" s="8" t="s">
        <v>93</v>
      </c>
      <c r="C37" s="13">
        <v>37</v>
      </c>
      <c r="D37" s="9">
        <f t="shared" si="0"/>
        <v>4070</v>
      </c>
      <c r="E37" s="20"/>
      <c r="F37" s="10">
        <v>74</v>
      </c>
      <c r="G37" s="8" t="s">
        <v>91</v>
      </c>
      <c r="H37" s="13">
        <v>32</v>
      </c>
      <c r="I37" s="9">
        <f t="shared" si="1"/>
        <v>3520</v>
      </c>
      <c r="J37" s="20"/>
      <c r="K37" s="10"/>
      <c r="L37" s="8"/>
      <c r="M37" s="13"/>
      <c r="N37" s="9"/>
      <c r="O37" s="9"/>
      <c r="P37" s="10">
        <v>34</v>
      </c>
      <c r="Q37" s="8" t="s">
        <v>72</v>
      </c>
      <c r="R37" s="13">
        <v>483</v>
      </c>
      <c r="S37" s="9">
        <f t="shared" si="3"/>
        <v>53130</v>
      </c>
    </row>
    <row r="38" spans="1:19" ht="18" customHeight="1" outlineLevel="2">
      <c r="A38" s="7">
        <v>35</v>
      </c>
      <c r="B38" s="8" t="s">
        <v>95</v>
      </c>
      <c r="C38" s="13">
        <v>39</v>
      </c>
      <c r="D38" s="9">
        <f t="shared" si="0"/>
        <v>4290</v>
      </c>
      <c r="E38" s="20"/>
      <c r="F38" s="10">
        <v>75</v>
      </c>
      <c r="G38" s="8" t="s">
        <v>94</v>
      </c>
      <c r="H38" s="13">
        <v>115</v>
      </c>
      <c r="I38" s="9">
        <f t="shared" si="1"/>
        <v>12650</v>
      </c>
      <c r="J38" s="20"/>
      <c r="K38" s="10"/>
      <c r="L38" s="8"/>
      <c r="M38" s="13"/>
      <c r="N38" s="9"/>
      <c r="O38" s="9"/>
      <c r="P38" s="10">
        <v>35</v>
      </c>
      <c r="Q38" s="8" t="s">
        <v>97</v>
      </c>
      <c r="R38" s="13">
        <v>492</v>
      </c>
      <c r="S38" s="9">
        <f t="shared" si="3"/>
        <v>54120</v>
      </c>
    </row>
    <row r="39" spans="1:19" ht="18" customHeight="1" outlineLevel="2">
      <c r="A39" s="7">
        <v>36</v>
      </c>
      <c r="B39" s="8" t="s">
        <v>98</v>
      </c>
      <c r="C39" s="13">
        <v>19</v>
      </c>
      <c r="D39" s="9">
        <f t="shared" si="0"/>
        <v>2090</v>
      </c>
      <c r="E39" s="20"/>
      <c r="F39" s="10">
        <v>76</v>
      </c>
      <c r="G39" s="8" t="s">
        <v>96</v>
      </c>
      <c r="H39" s="13">
        <v>132</v>
      </c>
      <c r="I39" s="9">
        <f t="shared" si="1"/>
        <v>14520</v>
      </c>
      <c r="J39" s="20"/>
      <c r="K39" s="10"/>
      <c r="L39" s="8"/>
      <c r="M39" s="13"/>
      <c r="N39" s="9"/>
      <c r="O39" s="9"/>
      <c r="P39" s="10">
        <v>36</v>
      </c>
      <c r="Q39" s="8" t="s">
        <v>100</v>
      </c>
      <c r="R39" s="13">
        <v>406</v>
      </c>
      <c r="S39" s="9">
        <f t="shared" si="3"/>
        <v>44660</v>
      </c>
    </row>
    <row r="40" spans="1:19" ht="18" customHeight="1" outlineLevel="2">
      <c r="A40" s="7">
        <v>37</v>
      </c>
      <c r="B40" s="8" t="s">
        <v>101</v>
      </c>
      <c r="C40" s="13">
        <v>301</v>
      </c>
      <c r="D40" s="9">
        <f t="shared" si="0"/>
        <v>33110</v>
      </c>
      <c r="E40" s="20"/>
      <c r="F40" s="10">
        <v>77</v>
      </c>
      <c r="G40" s="8" t="s">
        <v>99</v>
      </c>
      <c r="H40" s="13">
        <v>109</v>
      </c>
      <c r="I40" s="9">
        <f t="shared" si="1"/>
        <v>11990</v>
      </c>
      <c r="J40" s="20"/>
      <c r="K40" s="10"/>
      <c r="L40" s="8"/>
      <c r="M40" s="13"/>
      <c r="N40" s="9"/>
      <c r="O40" s="9"/>
      <c r="P40" s="10">
        <v>37</v>
      </c>
      <c r="Q40" s="8" t="s">
        <v>36</v>
      </c>
      <c r="R40" s="14">
        <v>547</v>
      </c>
      <c r="S40" s="9">
        <f t="shared" si="3"/>
        <v>60170</v>
      </c>
    </row>
    <row r="41" spans="1:19" ht="18" customHeight="1" outlineLevel="2">
      <c r="A41" s="7">
        <v>38</v>
      </c>
      <c r="B41" s="8" t="s">
        <v>102</v>
      </c>
      <c r="C41" s="15">
        <v>144</v>
      </c>
      <c r="D41" s="9">
        <f t="shared" si="0"/>
        <v>15840</v>
      </c>
      <c r="E41" s="20"/>
      <c r="F41" s="10">
        <v>78</v>
      </c>
      <c r="G41" s="8" t="s">
        <v>92</v>
      </c>
      <c r="H41" s="13">
        <v>748</v>
      </c>
      <c r="I41" s="9">
        <f t="shared" si="1"/>
        <v>82280</v>
      </c>
      <c r="J41" s="20"/>
      <c r="K41" s="10"/>
      <c r="L41" s="8"/>
      <c r="M41" s="13"/>
      <c r="N41" s="9"/>
      <c r="O41" s="9"/>
      <c r="P41" s="10">
        <v>38</v>
      </c>
      <c r="Q41" s="8" t="s">
        <v>104</v>
      </c>
      <c r="R41" s="13">
        <v>210</v>
      </c>
      <c r="S41" s="9">
        <f t="shared" si="3"/>
        <v>23100</v>
      </c>
    </row>
    <row r="42" spans="1:19" ht="18" customHeight="1" outlineLevel="2">
      <c r="A42" s="7">
        <v>39</v>
      </c>
      <c r="B42" s="8" t="s">
        <v>97</v>
      </c>
      <c r="C42" s="13">
        <v>884</v>
      </c>
      <c r="D42" s="9">
        <f t="shared" si="0"/>
        <v>97240</v>
      </c>
      <c r="E42" s="20"/>
      <c r="F42" s="10">
        <v>79</v>
      </c>
      <c r="G42" s="8" t="s">
        <v>103</v>
      </c>
      <c r="H42" s="13">
        <v>407</v>
      </c>
      <c r="I42" s="9">
        <f t="shared" si="1"/>
        <v>44770</v>
      </c>
      <c r="J42" s="20"/>
      <c r="K42" s="10"/>
      <c r="L42" s="8"/>
      <c r="M42" s="13"/>
      <c r="N42" s="9"/>
      <c r="O42" s="9"/>
      <c r="P42" s="10">
        <v>39</v>
      </c>
      <c r="Q42" s="30" t="s">
        <v>130</v>
      </c>
      <c r="R42" s="13">
        <v>521</v>
      </c>
      <c r="S42" s="9">
        <f t="shared" si="3"/>
        <v>57310</v>
      </c>
    </row>
    <row r="43" spans="1:19" ht="18" customHeight="1" outlineLevel="2">
      <c r="A43" s="7">
        <v>40</v>
      </c>
      <c r="B43" s="16" t="s">
        <v>51</v>
      </c>
      <c r="C43" s="14">
        <v>704</v>
      </c>
      <c r="D43" s="17">
        <f t="shared" si="0"/>
        <v>77440</v>
      </c>
      <c r="E43" s="21"/>
      <c r="F43" s="10">
        <v>80</v>
      </c>
      <c r="G43" s="8" t="s">
        <v>105</v>
      </c>
      <c r="H43" s="13">
        <v>342</v>
      </c>
      <c r="I43" s="9">
        <f t="shared" si="1"/>
        <v>37620</v>
      </c>
      <c r="J43" s="20"/>
      <c r="K43" s="10"/>
      <c r="L43" s="8"/>
      <c r="M43" s="13"/>
      <c r="N43" s="9"/>
      <c r="O43" s="9"/>
      <c r="P43" s="10">
        <v>40</v>
      </c>
      <c r="Q43" s="8" t="s">
        <v>123</v>
      </c>
      <c r="R43" s="13">
        <v>407</v>
      </c>
      <c r="S43" s="9">
        <f t="shared" si="3"/>
        <v>44770</v>
      </c>
    </row>
    <row r="44" spans="1:19" ht="18" customHeight="1" outlineLevel="2" thickBot="1">
      <c r="A44" s="7"/>
      <c r="B44" s="8"/>
      <c r="C44" s="13"/>
      <c r="D44" s="9"/>
      <c r="E44" s="20"/>
      <c r="F44" s="10"/>
      <c r="G44" s="8"/>
      <c r="H44" s="13"/>
      <c r="I44" s="9"/>
      <c r="J44" s="20"/>
      <c r="K44" s="10"/>
      <c r="L44" s="8"/>
      <c r="M44" s="14"/>
      <c r="N44" s="9"/>
      <c r="O44" s="9"/>
      <c r="P44" s="10">
        <v>41</v>
      </c>
      <c r="Q44" s="8" t="s">
        <v>124</v>
      </c>
      <c r="R44" s="13">
        <v>319</v>
      </c>
      <c r="S44" s="9">
        <f t="shared" si="3"/>
        <v>35090</v>
      </c>
    </row>
    <row r="45" spans="1:19" ht="18" customHeight="1" outlineLevel="2" thickBot="1">
      <c r="A45" s="29"/>
      <c r="B45" s="16"/>
      <c r="C45" s="14"/>
      <c r="D45" s="17"/>
      <c r="E45" s="20"/>
      <c r="F45" s="28"/>
      <c r="G45" s="16"/>
      <c r="H45" s="14"/>
      <c r="I45" s="17"/>
      <c r="J45" s="20"/>
      <c r="K45" s="410" t="s">
        <v>129</v>
      </c>
      <c r="L45" s="411"/>
      <c r="M45" s="32">
        <f>SUM(M4:M16)</f>
        <v>3239</v>
      </c>
      <c r="N45" s="18">
        <f>SUM(N4:N16)</f>
        <v>356290</v>
      </c>
      <c r="O45" s="20"/>
      <c r="P45" s="28">
        <v>42</v>
      </c>
      <c r="Q45" s="16" t="s">
        <v>125</v>
      </c>
      <c r="R45" s="14">
        <v>172</v>
      </c>
      <c r="S45" s="17">
        <f t="shared" si="3"/>
        <v>18920</v>
      </c>
    </row>
    <row r="46" spans="1:19" s="31" customFormat="1" ht="18" customHeight="1" outlineLevel="2" thickBot="1">
      <c r="A46" s="412" t="s">
        <v>129</v>
      </c>
      <c r="B46" s="413"/>
      <c r="C46" s="32">
        <f>SUM(C4:C45)</f>
        <v>15757</v>
      </c>
      <c r="D46" s="18">
        <f>SUM(D4:D45)</f>
        <v>1733270</v>
      </c>
      <c r="E46" s="27"/>
      <c r="F46" s="412" t="s">
        <v>129</v>
      </c>
      <c r="G46" s="414"/>
      <c r="H46" s="33">
        <f>SUM(H4:H45)</f>
        <v>16464</v>
      </c>
      <c r="I46" s="18">
        <f>SUM(I4:I45)</f>
        <v>1811040</v>
      </c>
      <c r="J46" s="26"/>
      <c r="K46" s="412" t="s">
        <v>109</v>
      </c>
      <c r="L46" s="413"/>
      <c r="M46" s="32">
        <f>SUM(C46,H46,M45)</f>
        <v>35460</v>
      </c>
      <c r="N46" s="18">
        <f>SUM(D46,I46,N45)</f>
        <v>3900600</v>
      </c>
      <c r="O46" s="27"/>
      <c r="P46" s="403" t="s">
        <v>108</v>
      </c>
      <c r="Q46" s="404"/>
      <c r="R46" s="36">
        <f>SUM(R4:R45)</f>
        <v>20214</v>
      </c>
      <c r="S46" s="4">
        <f>SUM(S4:S45)</f>
        <v>2223540</v>
      </c>
    </row>
    <row r="47" spans="16:19" s="31" customFormat="1" ht="26.25" customHeight="1" thickBot="1">
      <c r="P47" s="416" t="s">
        <v>131</v>
      </c>
      <c r="Q47" s="417"/>
      <c r="R47" s="34">
        <f>SUM(R46,M46)</f>
        <v>55674</v>
      </c>
      <c r="S47" s="35">
        <f>SUM(S46,N46)</f>
        <v>6124140</v>
      </c>
    </row>
    <row r="48" spans="3:17" ht="14.25">
      <c r="C48" s="37"/>
      <c r="Q48" s="3"/>
    </row>
    <row r="49" spans="3:17" ht="14.25">
      <c r="C49" s="37"/>
      <c r="Q49" s="3"/>
    </row>
    <row r="50" spans="3:17" ht="14.25">
      <c r="C50" s="37"/>
      <c r="Q50" s="3"/>
    </row>
    <row r="51" spans="3:17" ht="14.25">
      <c r="C51" s="37"/>
      <c r="Q51" s="3"/>
    </row>
    <row r="52" spans="3:17" ht="14.25">
      <c r="C52" s="37"/>
      <c r="Q52" s="3"/>
    </row>
    <row r="53" ht="14.25">
      <c r="Q53" s="3"/>
    </row>
    <row r="54" ht="14.25">
      <c r="Q54" s="3"/>
    </row>
    <row r="55" ht="14.25">
      <c r="Q55" s="3"/>
    </row>
    <row r="56" ht="14.25">
      <c r="Q56" s="3"/>
    </row>
    <row r="57" ht="14.25">
      <c r="Q57" s="3"/>
    </row>
    <row r="58" ht="14.25">
      <c r="Q58" s="3"/>
    </row>
    <row r="59" ht="14.25">
      <c r="Q59" s="3"/>
    </row>
    <row r="60" ht="14.25">
      <c r="Q60" s="3"/>
    </row>
    <row r="61" ht="14.25">
      <c r="Q61" s="3"/>
    </row>
  </sheetData>
  <sheetProtection/>
  <mergeCells count="11">
    <mergeCell ref="P47:Q47"/>
    <mergeCell ref="K45:L45"/>
    <mergeCell ref="K46:L46"/>
    <mergeCell ref="P46:Q46"/>
    <mergeCell ref="A46:B46"/>
    <mergeCell ref="F46:G46"/>
    <mergeCell ref="P2:S2"/>
    <mergeCell ref="A1:S1"/>
    <mergeCell ref="A2:D2"/>
    <mergeCell ref="F2:I2"/>
    <mergeCell ref="K2:N2"/>
  </mergeCells>
  <printOptions/>
  <pageMargins left="0.39" right="0.1968503937007874" top="0.26" bottom="0.3937007874015748" header="0.4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61"/>
  <sheetViews>
    <sheetView zoomScalePageLayoutView="0" workbookViewId="0" topLeftCell="A1">
      <selection activeCell="D4" sqref="D4"/>
    </sheetView>
  </sheetViews>
  <sheetFormatPr defaultColWidth="9.00390625" defaultRowHeight="13.5" outlineLevelRow="2"/>
  <cols>
    <col min="1" max="1" width="2.625" style="2" customWidth="1"/>
    <col min="2" max="2" width="6.875" style="2" customWidth="1"/>
    <col min="3" max="3" width="5.625" style="2" customWidth="1"/>
    <col min="4" max="4" width="8.50390625" style="2" customWidth="1"/>
    <col min="5" max="5" width="1.12109375" style="2" customWidth="1"/>
    <col min="6" max="6" width="2.625" style="2" customWidth="1"/>
    <col min="7" max="7" width="6.875" style="2" customWidth="1"/>
    <col min="8" max="8" width="5.625" style="2" customWidth="1"/>
    <col min="9" max="9" width="8.50390625" style="2" customWidth="1"/>
    <col min="10" max="10" width="1.12109375" style="2" customWidth="1"/>
    <col min="11" max="11" width="2.625" style="2" customWidth="1"/>
    <col min="12" max="12" width="6.875" style="2" customWidth="1"/>
    <col min="13" max="13" width="5.625" style="2" customWidth="1"/>
    <col min="14" max="14" width="8.50390625" style="2" customWidth="1"/>
    <col min="15" max="15" width="1.12109375" style="2" customWidth="1"/>
    <col min="16" max="16" width="2.625" style="2" customWidth="1"/>
    <col min="17" max="17" width="6.875" style="2" customWidth="1"/>
    <col min="18" max="18" width="5.625" style="2" customWidth="1"/>
    <col min="19" max="19" width="8.50390625" style="2" customWidth="1"/>
    <col min="20" max="16384" width="9.00390625" style="2" customWidth="1"/>
  </cols>
  <sheetData>
    <row r="1" spans="1:19" s="1" customFormat="1" ht="39" customHeight="1">
      <c r="A1" s="415" t="s">
        <v>127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</row>
    <row r="2" spans="1:19" ht="17.25" customHeight="1">
      <c r="A2" s="395" t="s">
        <v>110</v>
      </c>
      <c r="B2" s="396"/>
      <c r="C2" s="396"/>
      <c r="D2" s="396"/>
      <c r="E2" s="19"/>
      <c r="F2" s="395" t="s">
        <v>0</v>
      </c>
      <c r="G2" s="396"/>
      <c r="H2" s="396"/>
      <c r="I2" s="396"/>
      <c r="J2" s="19"/>
      <c r="K2" s="395" t="s">
        <v>0</v>
      </c>
      <c r="L2" s="396"/>
      <c r="M2" s="396"/>
      <c r="N2" s="396"/>
      <c r="O2" s="19"/>
      <c r="P2" s="395" t="s">
        <v>1</v>
      </c>
      <c r="Q2" s="396"/>
      <c r="R2" s="396"/>
      <c r="S2" s="397"/>
    </row>
    <row r="3" spans="1:19" ht="18" customHeight="1">
      <c r="A3" s="5" t="s">
        <v>111</v>
      </c>
      <c r="B3" s="6" t="s">
        <v>2</v>
      </c>
      <c r="C3" s="5" t="s">
        <v>3</v>
      </c>
      <c r="D3" s="6" t="s">
        <v>4</v>
      </c>
      <c r="E3" s="6"/>
      <c r="F3" s="5" t="s">
        <v>5</v>
      </c>
      <c r="G3" s="6" t="s">
        <v>2</v>
      </c>
      <c r="H3" s="5" t="s">
        <v>3</v>
      </c>
      <c r="I3" s="6" t="s">
        <v>4</v>
      </c>
      <c r="J3" s="6"/>
      <c r="K3" s="5" t="s">
        <v>5</v>
      </c>
      <c r="L3" s="6" t="s">
        <v>2</v>
      </c>
      <c r="M3" s="5" t="s">
        <v>3</v>
      </c>
      <c r="N3" s="6" t="s">
        <v>4</v>
      </c>
      <c r="O3" s="6"/>
      <c r="P3" s="5" t="s">
        <v>5</v>
      </c>
      <c r="Q3" s="6" t="s">
        <v>2</v>
      </c>
      <c r="R3" s="5" t="s">
        <v>3</v>
      </c>
      <c r="S3" s="6" t="s">
        <v>4</v>
      </c>
    </row>
    <row r="4" spans="1:19" ht="18" customHeight="1" outlineLevel="2">
      <c r="A4" s="7">
        <v>1</v>
      </c>
      <c r="B4" s="8" t="s">
        <v>6</v>
      </c>
      <c r="C4" s="13"/>
      <c r="D4" s="9">
        <f aca="true" t="shared" si="0" ref="D4:D43">110*C4</f>
        <v>0</v>
      </c>
      <c r="E4" s="20"/>
      <c r="F4" s="7">
        <v>41</v>
      </c>
      <c r="G4" s="8" t="s">
        <v>106</v>
      </c>
      <c r="H4" s="11"/>
      <c r="I4" s="9">
        <f aca="true" t="shared" si="1" ref="I4:I43">110*H4</f>
        <v>0</v>
      </c>
      <c r="J4" s="20"/>
      <c r="K4" s="10">
        <v>81</v>
      </c>
      <c r="L4" s="8" t="s">
        <v>104</v>
      </c>
      <c r="M4" s="12"/>
      <c r="N4" s="9">
        <f aca="true" t="shared" si="2" ref="N4:N16">110*M4</f>
        <v>0</v>
      </c>
      <c r="O4" s="9"/>
      <c r="P4" s="10">
        <v>1</v>
      </c>
      <c r="Q4" s="8" t="s">
        <v>8</v>
      </c>
      <c r="R4" s="12"/>
      <c r="S4" s="9">
        <f aca="true" t="shared" si="3" ref="S4:S45">110*R4</f>
        <v>0</v>
      </c>
    </row>
    <row r="5" spans="1:19" ht="18" customHeight="1" outlineLevel="2">
      <c r="A5" s="7">
        <v>2</v>
      </c>
      <c r="B5" s="8" t="s">
        <v>9</v>
      </c>
      <c r="C5" s="13"/>
      <c r="D5" s="9">
        <f t="shared" si="0"/>
        <v>0</v>
      </c>
      <c r="E5" s="20"/>
      <c r="F5" s="7">
        <v>42</v>
      </c>
      <c r="G5" s="8" t="s">
        <v>7</v>
      </c>
      <c r="H5" s="11"/>
      <c r="I5" s="9">
        <f t="shared" si="1"/>
        <v>0</v>
      </c>
      <c r="J5" s="20"/>
      <c r="K5" s="10">
        <v>82</v>
      </c>
      <c r="L5" s="8" t="s">
        <v>112</v>
      </c>
      <c r="M5" s="12"/>
      <c r="N5" s="9">
        <f t="shared" si="2"/>
        <v>0</v>
      </c>
      <c r="O5" s="9"/>
      <c r="P5" s="10">
        <v>2</v>
      </c>
      <c r="Q5" s="8" t="s">
        <v>11</v>
      </c>
      <c r="R5" s="12"/>
      <c r="S5" s="9">
        <f t="shared" si="3"/>
        <v>0</v>
      </c>
    </row>
    <row r="6" spans="1:19" ht="18" customHeight="1" outlineLevel="2">
      <c r="A6" s="7">
        <v>3</v>
      </c>
      <c r="B6" s="8" t="s">
        <v>11</v>
      </c>
      <c r="C6" s="13"/>
      <c r="D6" s="9">
        <f t="shared" si="0"/>
        <v>0</v>
      </c>
      <c r="E6" s="20"/>
      <c r="F6" s="7">
        <v>43</v>
      </c>
      <c r="G6" s="8" t="s">
        <v>10</v>
      </c>
      <c r="H6" s="11"/>
      <c r="I6" s="9">
        <f t="shared" si="1"/>
        <v>0</v>
      </c>
      <c r="J6" s="20"/>
      <c r="K6" s="10">
        <v>83</v>
      </c>
      <c r="L6" s="8" t="s">
        <v>113</v>
      </c>
      <c r="M6" s="12"/>
      <c r="N6" s="9">
        <f t="shared" si="2"/>
        <v>0</v>
      </c>
      <c r="O6" s="9"/>
      <c r="P6" s="10">
        <v>3</v>
      </c>
      <c r="Q6" s="8" t="s">
        <v>13</v>
      </c>
      <c r="R6" s="12"/>
      <c r="S6" s="9">
        <f t="shared" si="3"/>
        <v>0</v>
      </c>
    </row>
    <row r="7" spans="1:19" ht="18" customHeight="1" outlineLevel="2">
      <c r="A7" s="7">
        <v>4</v>
      </c>
      <c r="B7" s="8" t="s">
        <v>14</v>
      </c>
      <c r="C7" s="13"/>
      <c r="D7" s="9">
        <f t="shared" si="0"/>
        <v>0</v>
      </c>
      <c r="E7" s="20"/>
      <c r="F7" s="7">
        <v>44</v>
      </c>
      <c r="G7" s="8" t="s">
        <v>12</v>
      </c>
      <c r="H7" s="11"/>
      <c r="I7" s="9">
        <f t="shared" si="1"/>
        <v>0</v>
      </c>
      <c r="J7" s="20"/>
      <c r="K7" s="10">
        <v>84</v>
      </c>
      <c r="L7" s="8" t="s">
        <v>114</v>
      </c>
      <c r="M7" s="12"/>
      <c r="N7" s="9">
        <f t="shared" si="2"/>
        <v>0</v>
      </c>
      <c r="O7" s="9"/>
      <c r="P7" s="10">
        <v>4</v>
      </c>
      <c r="Q7" s="8" t="s">
        <v>16</v>
      </c>
      <c r="R7" s="12"/>
      <c r="S7" s="9">
        <f t="shared" si="3"/>
        <v>0</v>
      </c>
    </row>
    <row r="8" spans="1:19" ht="18" customHeight="1" outlineLevel="2">
      <c r="A8" s="7">
        <v>5</v>
      </c>
      <c r="B8" s="8" t="s">
        <v>17</v>
      </c>
      <c r="C8" s="13"/>
      <c r="D8" s="9">
        <f t="shared" si="0"/>
        <v>0</v>
      </c>
      <c r="E8" s="20"/>
      <c r="F8" s="7">
        <v>45</v>
      </c>
      <c r="G8" s="8" t="s">
        <v>15</v>
      </c>
      <c r="H8" s="11"/>
      <c r="I8" s="9">
        <f t="shared" si="1"/>
        <v>0</v>
      </c>
      <c r="J8" s="20"/>
      <c r="K8" s="10">
        <v>85</v>
      </c>
      <c r="L8" s="8" t="s">
        <v>122</v>
      </c>
      <c r="M8" s="12"/>
      <c r="N8" s="9">
        <f t="shared" si="2"/>
        <v>0</v>
      </c>
      <c r="O8" s="9"/>
      <c r="P8" s="10">
        <v>5</v>
      </c>
      <c r="Q8" s="8" t="s">
        <v>19</v>
      </c>
      <c r="R8" s="12"/>
      <c r="S8" s="9">
        <f t="shared" si="3"/>
        <v>0</v>
      </c>
    </row>
    <row r="9" spans="1:19" ht="18" customHeight="1" outlineLevel="2">
      <c r="A9" s="7">
        <v>6</v>
      </c>
      <c r="B9" s="8" t="s">
        <v>20</v>
      </c>
      <c r="C9" s="13"/>
      <c r="D9" s="9">
        <f t="shared" si="0"/>
        <v>0</v>
      </c>
      <c r="E9" s="20"/>
      <c r="F9" s="7">
        <v>46</v>
      </c>
      <c r="G9" s="8" t="s">
        <v>18</v>
      </c>
      <c r="H9" s="11"/>
      <c r="I9" s="9">
        <f t="shared" si="1"/>
        <v>0</v>
      </c>
      <c r="J9" s="20"/>
      <c r="K9" s="10">
        <v>86</v>
      </c>
      <c r="L9" s="8" t="s">
        <v>115</v>
      </c>
      <c r="M9" s="12"/>
      <c r="N9" s="9">
        <f t="shared" si="2"/>
        <v>0</v>
      </c>
      <c r="O9" s="9"/>
      <c r="P9" s="10">
        <v>6</v>
      </c>
      <c r="Q9" s="8" t="s">
        <v>22</v>
      </c>
      <c r="R9" s="12"/>
      <c r="S9" s="9">
        <f t="shared" si="3"/>
        <v>0</v>
      </c>
    </row>
    <row r="10" spans="1:19" ht="18" customHeight="1" outlineLevel="2">
      <c r="A10" s="7">
        <v>7</v>
      </c>
      <c r="B10" s="8" t="s">
        <v>23</v>
      </c>
      <c r="C10" s="13"/>
      <c r="D10" s="9">
        <f t="shared" si="0"/>
        <v>0</v>
      </c>
      <c r="E10" s="20"/>
      <c r="F10" s="7">
        <v>47</v>
      </c>
      <c r="G10" s="8" t="s">
        <v>21</v>
      </c>
      <c r="H10" s="11"/>
      <c r="I10" s="9">
        <f t="shared" si="1"/>
        <v>0</v>
      </c>
      <c r="J10" s="20"/>
      <c r="K10" s="10">
        <v>87</v>
      </c>
      <c r="L10" s="8" t="s">
        <v>116</v>
      </c>
      <c r="M10" s="12"/>
      <c r="N10" s="9">
        <f t="shared" si="2"/>
        <v>0</v>
      </c>
      <c r="O10" s="9"/>
      <c r="P10" s="10">
        <v>7</v>
      </c>
      <c r="Q10" s="8" t="s">
        <v>25</v>
      </c>
      <c r="R10" s="12"/>
      <c r="S10" s="9">
        <f t="shared" si="3"/>
        <v>0</v>
      </c>
    </row>
    <row r="11" spans="1:19" ht="18" customHeight="1" outlineLevel="2">
      <c r="A11" s="7">
        <v>8</v>
      </c>
      <c r="B11" s="8" t="s">
        <v>26</v>
      </c>
      <c r="C11" s="13"/>
      <c r="D11" s="9">
        <f t="shared" si="0"/>
        <v>0</v>
      </c>
      <c r="E11" s="20"/>
      <c r="F11" s="10">
        <v>48</v>
      </c>
      <c r="G11" s="8" t="s">
        <v>24</v>
      </c>
      <c r="H11" s="11"/>
      <c r="I11" s="9">
        <f t="shared" si="1"/>
        <v>0</v>
      </c>
      <c r="J11" s="20"/>
      <c r="K11" s="10">
        <v>88</v>
      </c>
      <c r="L11" s="8" t="s">
        <v>117</v>
      </c>
      <c r="M11" s="12"/>
      <c r="N11" s="9">
        <f t="shared" si="2"/>
        <v>0</v>
      </c>
      <c r="O11" s="9"/>
      <c r="P11" s="10">
        <v>8</v>
      </c>
      <c r="Q11" s="8" t="s">
        <v>28</v>
      </c>
      <c r="R11" s="12"/>
      <c r="S11" s="9">
        <f t="shared" si="3"/>
        <v>0</v>
      </c>
    </row>
    <row r="12" spans="1:19" ht="18" customHeight="1" outlineLevel="2">
      <c r="A12" s="7">
        <v>9</v>
      </c>
      <c r="B12" s="8" t="s">
        <v>29</v>
      </c>
      <c r="C12" s="13"/>
      <c r="D12" s="9">
        <f t="shared" si="0"/>
        <v>0</v>
      </c>
      <c r="E12" s="20"/>
      <c r="F12" s="10">
        <v>49</v>
      </c>
      <c r="G12" s="8" t="s">
        <v>27</v>
      </c>
      <c r="H12" s="11"/>
      <c r="I12" s="9">
        <f t="shared" si="1"/>
        <v>0</v>
      </c>
      <c r="J12" s="20"/>
      <c r="K12" s="10">
        <v>89</v>
      </c>
      <c r="L12" s="8" t="s">
        <v>118</v>
      </c>
      <c r="M12" s="12"/>
      <c r="N12" s="9">
        <f t="shared" si="2"/>
        <v>0</v>
      </c>
      <c r="O12" s="9"/>
      <c r="P12" s="10">
        <v>9</v>
      </c>
      <c r="Q12" s="8" t="s">
        <v>31</v>
      </c>
      <c r="R12" s="12"/>
      <c r="S12" s="9">
        <f t="shared" si="3"/>
        <v>0</v>
      </c>
    </row>
    <row r="13" spans="1:19" ht="18" customHeight="1" outlineLevel="2">
      <c r="A13" s="7">
        <v>10</v>
      </c>
      <c r="B13" s="8" t="s">
        <v>32</v>
      </c>
      <c r="C13" s="13"/>
      <c r="D13" s="9">
        <f t="shared" si="0"/>
        <v>0</v>
      </c>
      <c r="E13" s="20"/>
      <c r="F13" s="10">
        <v>50</v>
      </c>
      <c r="G13" s="8" t="s">
        <v>30</v>
      </c>
      <c r="H13" s="11"/>
      <c r="I13" s="9">
        <f t="shared" si="1"/>
        <v>0</v>
      </c>
      <c r="J13" s="20"/>
      <c r="K13" s="10">
        <v>90</v>
      </c>
      <c r="L13" s="8" t="s">
        <v>119</v>
      </c>
      <c r="M13" s="12"/>
      <c r="N13" s="9">
        <f t="shared" si="2"/>
        <v>0</v>
      </c>
      <c r="O13" s="9"/>
      <c r="P13" s="10">
        <v>10</v>
      </c>
      <c r="Q13" s="8" t="s">
        <v>34</v>
      </c>
      <c r="R13" s="12"/>
      <c r="S13" s="9">
        <f t="shared" si="3"/>
        <v>0</v>
      </c>
    </row>
    <row r="14" spans="1:19" ht="18" customHeight="1" outlineLevel="2">
      <c r="A14" s="7">
        <v>11</v>
      </c>
      <c r="B14" s="8" t="s">
        <v>35</v>
      </c>
      <c r="C14" s="13"/>
      <c r="D14" s="9">
        <f t="shared" si="0"/>
        <v>0</v>
      </c>
      <c r="E14" s="20"/>
      <c r="F14" s="10">
        <v>51</v>
      </c>
      <c r="G14" s="8" t="s">
        <v>33</v>
      </c>
      <c r="H14" s="11"/>
      <c r="I14" s="9">
        <f t="shared" si="1"/>
        <v>0</v>
      </c>
      <c r="J14" s="20"/>
      <c r="K14" s="10">
        <v>91</v>
      </c>
      <c r="L14" s="8" t="s">
        <v>120</v>
      </c>
      <c r="M14" s="12"/>
      <c r="N14" s="9">
        <f t="shared" si="2"/>
        <v>0</v>
      </c>
      <c r="O14" s="9"/>
      <c r="P14" s="10">
        <v>11</v>
      </c>
      <c r="Q14" s="8" t="s">
        <v>37</v>
      </c>
      <c r="R14" s="12"/>
      <c r="S14" s="9">
        <f t="shared" si="3"/>
        <v>0</v>
      </c>
    </row>
    <row r="15" spans="1:19" ht="18" customHeight="1" outlineLevel="2">
      <c r="A15" s="7">
        <v>12</v>
      </c>
      <c r="B15" s="8" t="s">
        <v>38</v>
      </c>
      <c r="C15" s="13"/>
      <c r="D15" s="9">
        <f t="shared" si="0"/>
        <v>0</v>
      </c>
      <c r="E15" s="20"/>
      <c r="F15" s="10">
        <v>52</v>
      </c>
      <c r="G15" s="8" t="s">
        <v>36</v>
      </c>
      <c r="H15" s="11"/>
      <c r="I15" s="9">
        <f t="shared" si="1"/>
        <v>0</v>
      </c>
      <c r="J15" s="20"/>
      <c r="K15" s="10">
        <v>92</v>
      </c>
      <c r="L15" s="8" t="s">
        <v>121</v>
      </c>
      <c r="M15" s="12"/>
      <c r="N15" s="9">
        <f t="shared" si="2"/>
        <v>0</v>
      </c>
      <c r="O15" s="9"/>
      <c r="P15" s="10">
        <v>12</v>
      </c>
      <c r="Q15" s="8" t="s">
        <v>40</v>
      </c>
      <c r="R15" s="12"/>
      <c r="S15" s="9">
        <f t="shared" si="3"/>
        <v>0</v>
      </c>
    </row>
    <row r="16" spans="1:19" ht="18" customHeight="1" outlineLevel="2">
      <c r="A16" s="7">
        <v>13</v>
      </c>
      <c r="B16" s="8" t="s">
        <v>41</v>
      </c>
      <c r="C16" s="13"/>
      <c r="D16" s="9">
        <f t="shared" si="0"/>
        <v>0</v>
      </c>
      <c r="E16" s="20"/>
      <c r="F16" s="10">
        <v>53</v>
      </c>
      <c r="G16" s="8" t="s">
        <v>39</v>
      </c>
      <c r="H16" s="11"/>
      <c r="I16" s="9">
        <f t="shared" si="1"/>
        <v>0</v>
      </c>
      <c r="J16" s="20"/>
      <c r="K16" s="10">
        <v>93</v>
      </c>
      <c r="L16" s="8" t="s">
        <v>107</v>
      </c>
      <c r="M16" s="12"/>
      <c r="N16" s="9">
        <f t="shared" si="2"/>
        <v>0</v>
      </c>
      <c r="O16" s="9"/>
      <c r="P16" s="10">
        <v>13</v>
      </c>
      <c r="Q16" s="8" t="s">
        <v>43</v>
      </c>
      <c r="R16" s="12"/>
      <c r="S16" s="9">
        <f t="shared" si="3"/>
        <v>0</v>
      </c>
    </row>
    <row r="17" spans="1:19" ht="18" customHeight="1" outlineLevel="2">
      <c r="A17" s="7">
        <v>14</v>
      </c>
      <c r="B17" s="8" t="s">
        <v>44</v>
      </c>
      <c r="C17" s="13"/>
      <c r="D17" s="9">
        <f t="shared" si="0"/>
        <v>0</v>
      </c>
      <c r="E17" s="20"/>
      <c r="F17" s="10">
        <v>54</v>
      </c>
      <c r="G17" s="8" t="s">
        <v>42</v>
      </c>
      <c r="H17" s="11"/>
      <c r="I17" s="9">
        <f t="shared" si="1"/>
        <v>0</v>
      </c>
      <c r="J17" s="20"/>
      <c r="K17" s="10"/>
      <c r="L17" s="8"/>
      <c r="M17" s="13"/>
      <c r="N17" s="9"/>
      <c r="O17" s="9"/>
      <c r="P17" s="10">
        <v>14</v>
      </c>
      <c r="Q17" s="8" t="s">
        <v>46</v>
      </c>
      <c r="R17" s="12"/>
      <c r="S17" s="9">
        <f t="shared" si="3"/>
        <v>0</v>
      </c>
    </row>
    <row r="18" spans="1:19" ht="18" customHeight="1" outlineLevel="2">
      <c r="A18" s="7">
        <v>15</v>
      </c>
      <c r="B18" s="8" t="s">
        <v>47</v>
      </c>
      <c r="C18" s="13"/>
      <c r="D18" s="9">
        <f t="shared" si="0"/>
        <v>0</v>
      </c>
      <c r="E18" s="20"/>
      <c r="F18" s="10">
        <v>55</v>
      </c>
      <c r="G18" s="8" t="s">
        <v>45</v>
      </c>
      <c r="H18" s="11"/>
      <c r="I18" s="9">
        <f t="shared" si="1"/>
        <v>0</v>
      </c>
      <c r="J18" s="20"/>
      <c r="K18" s="10"/>
      <c r="L18" s="8"/>
      <c r="M18" s="13"/>
      <c r="N18" s="9"/>
      <c r="O18" s="9"/>
      <c r="P18" s="10">
        <v>15</v>
      </c>
      <c r="Q18" s="8" t="s">
        <v>47</v>
      </c>
      <c r="R18" s="12"/>
      <c r="S18" s="9">
        <f t="shared" si="3"/>
        <v>0</v>
      </c>
    </row>
    <row r="19" spans="1:19" ht="18" customHeight="1" outlineLevel="2">
      <c r="A19" s="7">
        <v>16</v>
      </c>
      <c r="B19" s="8" t="s">
        <v>49</v>
      </c>
      <c r="C19" s="13"/>
      <c r="D19" s="9">
        <f t="shared" si="0"/>
        <v>0</v>
      </c>
      <c r="E19" s="20"/>
      <c r="F19" s="10">
        <v>56</v>
      </c>
      <c r="G19" s="8" t="s">
        <v>48</v>
      </c>
      <c r="H19" s="11"/>
      <c r="I19" s="9">
        <f t="shared" si="1"/>
        <v>0</v>
      </c>
      <c r="J19" s="20"/>
      <c r="K19" s="10"/>
      <c r="L19" s="8"/>
      <c r="M19" s="13"/>
      <c r="N19" s="9"/>
      <c r="O19" s="9"/>
      <c r="P19" s="10">
        <v>16</v>
      </c>
      <c r="Q19" s="8" t="s">
        <v>51</v>
      </c>
      <c r="R19" s="12"/>
      <c r="S19" s="9">
        <f t="shared" si="3"/>
        <v>0</v>
      </c>
    </row>
    <row r="20" spans="1:19" ht="18" customHeight="1" outlineLevel="2">
      <c r="A20" s="7">
        <v>17</v>
      </c>
      <c r="B20" s="8" t="s">
        <v>52</v>
      </c>
      <c r="C20" s="13"/>
      <c r="D20" s="9">
        <f t="shared" si="0"/>
        <v>0</v>
      </c>
      <c r="E20" s="20"/>
      <c r="F20" s="10">
        <v>57</v>
      </c>
      <c r="G20" s="8" t="s">
        <v>50</v>
      </c>
      <c r="H20" s="11"/>
      <c r="I20" s="9">
        <f t="shared" si="1"/>
        <v>0</v>
      </c>
      <c r="J20" s="20"/>
      <c r="K20" s="10"/>
      <c r="L20" s="8"/>
      <c r="M20" s="13"/>
      <c r="N20" s="9"/>
      <c r="O20" s="9"/>
      <c r="P20" s="10">
        <v>17</v>
      </c>
      <c r="Q20" s="8" t="s">
        <v>54</v>
      </c>
      <c r="R20" s="12"/>
      <c r="S20" s="9">
        <f t="shared" si="3"/>
        <v>0</v>
      </c>
    </row>
    <row r="21" spans="1:19" ht="18" customHeight="1" outlineLevel="2">
      <c r="A21" s="7">
        <v>18</v>
      </c>
      <c r="B21" s="8" t="s">
        <v>8</v>
      </c>
      <c r="C21" s="13"/>
      <c r="D21" s="9">
        <f t="shared" si="0"/>
        <v>0</v>
      </c>
      <c r="E21" s="20"/>
      <c r="F21" s="10">
        <v>58</v>
      </c>
      <c r="G21" s="8" t="s">
        <v>53</v>
      </c>
      <c r="H21" s="11"/>
      <c r="I21" s="9">
        <f t="shared" si="1"/>
        <v>0</v>
      </c>
      <c r="J21" s="20"/>
      <c r="K21" s="10"/>
      <c r="L21" s="8"/>
      <c r="M21" s="13"/>
      <c r="N21" s="9"/>
      <c r="O21" s="9"/>
      <c r="P21" s="10">
        <v>18</v>
      </c>
      <c r="Q21" s="8" t="s">
        <v>56</v>
      </c>
      <c r="R21" s="12"/>
      <c r="S21" s="9">
        <f t="shared" si="3"/>
        <v>0</v>
      </c>
    </row>
    <row r="22" spans="1:19" ht="18" customHeight="1" outlineLevel="2">
      <c r="A22" s="7">
        <v>19</v>
      </c>
      <c r="B22" s="8" t="s">
        <v>57</v>
      </c>
      <c r="C22" s="13"/>
      <c r="D22" s="9">
        <f t="shared" si="0"/>
        <v>0</v>
      </c>
      <c r="E22" s="20"/>
      <c r="F22" s="10">
        <v>59</v>
      </c>
      <c r="G22" s="8" t="s">
        <v>55</v>
      </c>
      <c r="H22" s="11"/>
      <c r="I22" s="9">
        <f t="shared" si="1"/>
        <v>0</v>
      </c>
      <c r="J22" s="20"/>
      <c r="K22" s="10"/>
      <c r="L22" s="8"/>
      <c r="M22" s="13"/>
      <c r="N22" s="9"/>
      <c r="O22" s="9"/>
      <c r="P22" s="10">
        <v>19</v>
      </c>
      <c r="Q22" s="8" t="s">
        <v>58</v>
      </c>
      <c r="R22" s="12"/>
      <c r="S22" s="9">
        <f t="shared" si="3"/>
        <v>0</v>
      </c>
    </row>
    <row r="23" spans="1:19" ht="18" customHeight="1" outlineLevel="2">
      <c r="A23" s="7">
        <v>20</v>
      </c>
      <c r="B23" s="8" t="s">
        <v>59</v>
      </c>
      <c r="C23" s="13"/>
      <c r="D23" s="9">
        <f t="shared" si="0"/>
        <v>0</v>
      </c>
      <c r="E23" s="20"/>
      <c r="F23" s="10">
        <v>60</v>
      </c>
      <c r="G23" s="8" t="s">
        <v>19</v>
      </c>
      <c r="H23" s="11"/>
      <c r="I23" s="9">
        <f t="shared" si="1"/>
        <v>0</v>
      </c>
      <c r="J23" s="20"/>
      <c r="K23" s="10"/>
      <c r="L23" s="8"/>
      <c r="M23" s="13"/>
      <c r="N23" s="9"/>
      <c r="O23" s="9"/>
      <c r="P23" s="10">
        <v>20</v>
      </c>
      <c r="Q23" s="8" t="s">
        <v>61</v>
      </c>
      <c r="R23" s="12"/>
      <c r="S23" s="9">
        <f t="shared" si="3"/>
        <v>0</v>
      </c>
    </row>
    <row r="24" spans="1:19" ht="18" customHeight="1" outlineLevel="2">
      <c r="A24" s="7">
        <v>21</v>
      </c>
      <c r="B24" s="8" t="s">
        <v>62</v>
      </c>
      <c r="C24" s="13"/>
      <c r="D24" s="9">
        <f t="shared" si="0"/>
        <v>0</v>
      </c>
      <c r="E24" s="20"/>
      <c r="F24" s="10">
        <v>61</v>
      </c>
      <c r="G24" s="8" t="s">
        <v>60</v>
      </c>
      <c r="H24" s="11"/>
      <c r="I24" s="9">
        <f t="shared" si="1"/>
        <v>0</v>
      </c>
      <c r="J24" s="20"/>
      <c r="K24" s="10"/>
      <c r="L24" s="8"/>
      <c r="M24" s="13"/>
      <c r="N24" s="9"/>
      <c r="O24" s="9"/>
      <c r="P24" s="10">
        <v>21</v>
      </c>
      <c r="Q24" s="8" t="s">
        <v>24</v>
      </c>
      <c r="R24" s="12"/>
      <c r="S24" s="9">
        <f t="shared" si="3"/>
        <v>0</v>
      </c>
    </row>
    <row r="25" spans="1:19" ht="18" customHeight="1" outlineLevel="2">
      <c r="A25" s="7">
        <v>22</v>
      </c>
      <c r="B25" s="8" t="s">
        <v>64</v>
      </c>
      <c r="C25" s="13"/>
      <c r="D25" s="9">
        <f t="shared" si="0"/>
        <v>0</v>
      </c>
      <c r="E25" s="20"/>
      <c r="F25" s="10">
        <v>62</v>
      </c>
      <c r="G25" s="8" t="s">
        <v>63</v>
      </c>
      <c r="H25" s="11"/>
      <c r="I25" s="9">
        <f t="shared" si="1"/>
        <v>0</v>
      </c>
      <c r="J25" s="20"/>
      <c r="K25" s="10"/>
      <c r="L25" s="8"/>
      <c r="M25" s="13"/>
      <c r="N25" s="9"/>
      <c r="O25" s="9"/>
      <c r="P25" s="10">
        <v>22</v>
      </c>
      <c r="Q25" s="8" t="s">
        <v>18</v>
      </c>
      <c r="R25" s="12"/>
      <c r="S25" s="9">
        <f t="shared" si="3"/>
        <v>0</v>
      </c>
    </row>
    <row r="26" spans="1:19" ht="18" customHeight="1" outlineLevel="2">
      <c r="A26" s="7">
        <v>23</v>
      </c>
      <c r="B26" s="8" t="s">
        <v>66</v>
      </c>
      <c r="C26" s="13"/>
      <c r="D26" s="9">
        <f t="shared" si="0"/>
        <v>0</v>
      </c>
      <c r="E26" s="20"/>
      <c r="F26" s="10">
        <v>63</v>
      </c>
      <c r="G26" s="8" t="s">
        <v>65</v>
      </c>
      <c r="H26" s="11"/>
      <c r="I26" s="9">
        <f t="shared" si="1"/>
        <v>0</v>
      </c>
      <c r="J26" s="20"/>
      <c r="K26" s="10"/>
      <c r="L26" s="8"/>
      <c r="M26" s="13"/>
      <c r="N26" s="9"/>
      <c r="O26" s="9"/>
      <c r="P26" s="10">
        <v>23</v>
      </c>
      <c r="Q26" s="8" t="s">
        <v>45</v>
      </c>
      <c r="R26" s="12"/>
      <c r="S26" s="9">
        <f t="shared" si="3"/>
        <v>0</v>
      </c>
    </row>
    <row r="27" spans="1:19" ht="18" customHeight="1" outlineLevel="2">
      <c r="A27" s="7">
        <v>24</v>
      </c>
      <c r="B27" s="8" t="s">
        <v>68</v>
      </c>
      <c r="C27" s="13"/>
      <c r="D27" s="9">
        <f t="shared" si="0"/>
        <v>0</v>
      </c>
      <c r="E27" s="20"/>
      <c r="F27" s="10">
        <v>64</v>
      </c>
      <c r="G27" s="8" t="s">
        <v>67</v>
      </c>
      <c r="H27" s="11"/>
      <c r="I27" s="9">
        <f t="shared" si="1"/>
        <v>0</v>
      </c>
      <c r="J27" s="20"/>
      <c r="K27" s="10"/>
      <c r="L27" s="8"/>
      <c r="M27" s="13"/>
      <c r="N27" s="9"/>
      <c r="O27" s="9"/>
      <c r="P27" s="10">
        <v>24</v>
      </c>
      <c r="Q27" s="8" t="s">
        <v>39</v>
      </c>
      <c r="R27" s="12"/>
      <c r="S27" s="9">
        <f t="shared" si="3"/>
        <v>0</v>
      </c>
    </row>
    <row r="28" spans="1:19" ht="18" customHeight="1" outlineLevel="2">
      <c r="A28" s="7">
        <v>25</v>
      </c>
      <c r="B28" s="8" t="s">
        <v>70</v>
      </c>
      <c r="C28" s="13"/>
      <c r="D28" s="9">
        <f t="shared" si="0"/>
        <v>0</v>
      </c>
      <c r="E28" s="20"/>
      <c r="F28" s="10">
        <v>65</v>
      </c>
      <c r="G28" s="8" t="s">
        <v>69</v>
      </c>
      <c r="H28" s="11"/>
      <c r="I28" s="9">
        <f t="shared" si="1"/>
        <v>0</v>
      </c>
      <c r="J28" s="20"/>
      <c r="K28" s="10"/>
      <c r="L28" s="8"/>
      <c r="M28" s="13"/>
      <c r="N28" s="9"/>
      <c r="O28" s="9"/>
      <c r="P28" s="10">
        <v>25</v>
      </c>
      <c r="Q28" s="8" t="s">
        <v>53</v>
      </c>
      <c r="R28" s="12"/>
      <c r="S28" s="9">
        <f t="shared" si="3"/>
        <v>0</v>
      </c>
    </row>
    <row r="29" spans="1:19" ht="18" customHeight="1" outlineLevel="2">
      <c r="A29" s="7">
        <v>26</v>
      </c>
      <c r="B29" s="8" t="s">
        <v>72</v>
      </c>
      <c r="C29" s="13"/>
      <c r="D29" s="9">
        <f t="shared" si="0"/>
        <v>0</v>
      </c>
      <c r="E29" s="20"/>
      <c r="F29" s="10">
        <v>66</v>
      </c>
      <c r="G29" s="8" t="s">
        <v>71</v>
      </c>
      <c r="H29" s="11"/>
      <c r="I29" s="9">
        <f t="shared" si="1"/>
        <v>0</v>
      </c>
      <c r="J29" s="20"/>
      <c r="K29" s="10"/>
      <c r="L29" s="8"/>
      <c r="M29" s="13"/>
      <c r="N29" s="9"/>
      <c r="O29" s="9"/>
      <c r="P29" s="10">
        <v>26</v>
      </c>
      <c r="Q29" s="8" t="s">
        <v>66</v>
      </c>
      <c r="R29" s="12"/>
      <c r="S29" s="9">
        <f t="shared" si="3"/>
        <v>0</v>
      </c>
    </row>
    <row r="30" spans="1:19" ht="18" customHeight="1" outlineLevel="2">
      <c r="A30" s="7">
        <v>27</v>
      </c>
      <c r="B30" s="8" t="s">
        <v>74</v>
      </c>
      <c r="C30" s="13"/>
      <c r="D30" s="9">
        <f t="shared" si="0"/>
        <v>0</v>
      </c>
      <c r="E30" s="20"/>
      <c r="F30" s="10">
        <v>67</v>
      </c>
      <c r="G30" s="8" t="s">
        <v>73</v>
      </c>
      <c r="H30" s="11"/>
      <c r="I30" s="9">
        <f t="shared" si="1"/>
        <v>0</v>
      </c>
      <c r="J30" s="20"/>
      <c r="K30" s="10"/>
      <c r="L30" s="8"/>
      <c r="M30" s="13"/>
      <c r="N30" s="9"/>
      <c r="O30" s="9"/>
      <c r="P30" s="10">
        <v>27</v>
      </c>
      <c r="Q30" s="8" t="s">
        <v>76</v>
      </c>
      <c r="R30" s="12"/>
      <c r="S30" s="9">
        <f t="shared" si="3"/>
        <v>0</v>
      </c>
    </row>
    <row r="31" spans="1:19" ht="18" customHeight="1" outlineLevel="2">
      <c r="A31" s="7">
        <v>28</v>
      </c>
      <c r="B31" s="8" t="s">
        <v>77</v>
      </c>
      <c r="C31" s="13"/>
      <c r="D31" s="9">
        <f t="shared" si="0"/>
        <v>0</v>
      </c>
      <c r="E31" s="20"/>
      <c r="F31" s="10">
        <v>68</v>
      </c>
      <c r="G31" s="8" t="s">
        <v>75</v>
      </c>
      <c r="H31" s="11"/>
      <c r="I31" s="9">
        <f t="shared" si="1"/>
        <v>0</v>
      </c>
      <c r="J31" s="20"/>
      <c r="K31" s="10"/>
      <c r="L31" s="8"/>
      <c r="M31" s="13"/>
      <c r="N31" s="9"/>
      <c r="O31" s="9"/>
      <c r="P31" s="10">
        <v>28</v>
      </c>
      <c r="Q31" s="8" t="s">
        <v>79</v>
      </c>
      <c r="R31" s="12"/>
      <c r="S31" s="9">
        <f t="shared" si="3"/>
        <v>0</v>
      </c>
    </row>
    <row r="32" spans="1:19" ht="18" customHeight="1" outlineLevel="2">
      <c r="A32" s="7">
        <v>29</v>
      </c>
      <c r="B32" s="8" t="s">
        <v>80</v>
      </c>
      <c r="C32" s="13"/>
      <c r="D32" s="9">
        <f t="shared" si="0"/>
        <v>0</v>
      </c>
      <c r="E32" s="20"/>
      <c r="F32" s="10">
        <v>69</v>
      </c>
      <c r="G32" s="8" t="s">
        <v>78</v>
      </c>
      <c r="H32" s="11"/>
      <c r="I32" s="9">
        <f t="shared" si="1"/>
        <v>0</v>
      </c>
      <c r="J32" s="20"/>
      <c r="K32" s="10"/>
      <c r="L32" s="8"/>
      <c r="M32" s="13"/>
      <c r="N32" s="9"/>
      <c r="O32" s="9"/>
      <c r="P32" s="10">
        <v>29</v>
      </c>
      <c r="Q32" s="8" t="s">
        <v>78</v>
      </c>
      <c r="R32" s="12"/>
      <c r="S32" s="9">
        <f t="shared" si="3"/>
        <v>0</v>
      </c>
    </row>
    <row r="33" spans="1:19" ht="18" customHeight="1" outlineLevel="2">
      <c r="A33" s="7">
        <v>30</v>
      </c>
      <c r="B33" s="8" t="s">
        <v>82</v>
      </c>
      <c r="C33" s="13"/>
      <c r="D33" s="9">
        <f t="shared" si="0"/>
        <v>0</v>
      </c>
      <c r="E33" s="20"/>
      <c r="F33" s="10">
        <v>70</v>
      </c>
      <c r="G33" s="8" t="s">
        <v>81</v>
      </c>
      <c r="H33" s="11"/>
      <c r="I33" s="9">
        <f t="shared" si="1"/>
        <v>0</v>
      </c>
      <c r="J33" s="20"/>
      <c r="K33" s="10"/>
      <c r="L33" s="8"/>
      <c r="M33" s="13"/>
      <c r="N33" s="9"/>
      <c r="O33" s="9"/>
      <c r="P33" s="10">
        <v>30</v>
      </c>
      <c r="Q33" s="8" t="s">
        <v>81</v>
      </c>
      <c r="R33" s="12"/>
      <c r="S33" s="9">
        <f t="shared" si="3"/>
        <v>0</v>
      </c>
    </row>
    <row r="34" spans="1:19" ht="18" customHeight="1" outlineLevel="2">
      <c r="A34" s="7">
        <v>31</v>
      </c>
      <c r="B34" s="8" t="s">
        <v>84</v>
      </c>
      <c r="C34" s="13"/>
      <c r="D34" s="9">
        <f t="shared" si="0"/>
        <v>0</v>
      </c>
      <c r="E34" s="20"/>
      <c r="F34" s="10">
        <v>71</v>
      </c>
      <c r="G34" s="8" t="s">
        <v>83</v>
      </c>
      <c r="H34" s="11"/>
      <c r="I34" s="9">
        <f t="shared" si="1"/>
        <v>0</v>
      </c>
      <c r="J34" s="20"/>
      <c r="K34" s="10"/>
      <c r="L34" s="8"/>
      <c r="M34" s="13"/>
      <c r="N34" s="9"/>
      <c r="O34" s="9"/>
      <c r="P34" s="10">
        <v>31</v>
      </c>
      <c r="Q34" s="8" t="s">
        <v>86</v>
      </c>
      <c r="R34" s="12"/>
      <c r="S34" s="9">
        <f t="shared" si="3"/>
        <v>0</v>
      </c>
    </row>
    <row r="35" spans="1:19" ht="18" customHeight="1" outlineLevel="2">
      <c r="A35" s="7">
        <v>32</v>
      </c>
      <c r="B35" s="8" t="s">
        <v>87</v>
      </c>
      <c r="C35" s="13"/>
      <c r="D35" s="9">
        <f t="shared" si="0"/>
        <v>0</v>
      </c>
      <c r="E35" s="20"/>
      <c r="F35" s="10">
        <v>72</v>
      </c>
      <c r="G35" s="8" t="s">
        <v>85</v>
      </c>
      <c r="H35" s="11"/>
      <c r="I35" s="9">
        <f t="shared" si="1"/>
        <v>0</v>
      </c>
      <c r="J35" s="20"/>
      <c r="K35" s="10"/>
      <c r="L35" s="8"/>
      <c r="M35" s="13"/>
      <c r="N35" s="9"/>
      <c r="O35" s="9"/>
      <c r="P35" s="10">
        <v>32</v>
      </c>
      <c r="Q35" s="8" t="s">
        <v>89</v>
      </c>
      <c r="R35" s="12"/>
      <c r="S35" s="9">
        <f t="shared" si="3"/>
        <v>0</v>
      </c>
    </row>
    <row r="36" spans="1:19" ht="18" customHeight="1" outlineLevel="2">
      <c r="A36" s="7">
        <v>33</v>
      </c>
      <c r="B36" s="8" t="s">
        <v>90</v>
      </c>
      <c r="C36" s="13"/>
      <c r="D36" s="9">
        <f t="shared" si="0"/>
        <v>0</v>
      </c>
      <c r="E36" s="20"/>
      <c r="F36" s="10">
        <v>73</v>
      </c>
      <c r="G36" s="8" t="s">
        <v>88</v>
      </c>
      <c r="H36" s="11"/>
      <c r="I36" s="9">
        <f t="shared" si="1"/>
        <v>0</v>
      </c>
      <c r="J36" s="20"/>
      <c r="K36" s="10"/>
      <c r="L36" s="8"/>
      <c r="M36" s="13"/>
      <c r="N36" s="9"/>
      <c r="O36" s="9"/>
      <c r="P36" s="10">
        <v>33</v>
      </c>
      <c r="Q36" s="8" t="s">
        <v>92</v>
      </c>
      <c r="R36" s="12"/>
      <c r="S36" s="9">
        <f t="shared" si="3"/>
        <v>0</v>
      </c>
    </row>
    <row r="37" spans="1:19" ht="18" customHeight="1" outlineLevel="2">
      <c r="A37" s="7">
        <v>34</v>
      </c>
      <c r="B37" s="8" t="s">
        <v>93</v>
      </c>
      <c r="C37" s="13"/>
      <c r="D37" s="9">
        <f t="shared" si="0"/>
        <v>0</v>
      </c>
      <c r="E37" s="20"/>
      <c r="F37" s="10">
        <v>74</v>
      </c>
      <c r="G37" s="8" t="s">
        <v>91</v>
      </c>
      <c r="H37" s="11"/>
      <c r="I37" s="9">
        <f t="shared" si="1"/>
        <v>0</v>
      </c>
      <c r="J37" s="20"/>
      <c r="K37" s="10"/>
      <c r="L37" s="8"/>
      <c r="M37" s="13"/>
      <c r="N37" s="9"/>
      <c r="O37" s="9"/>
      <c r="P37" s="10">
        <v>34</v>
      </c>
      <c r="Q37" s="8" t="s">
        <v>72</v>
      </c>
      <c r="R37" s="12"/>
      <c r="S37" s="9">
        <f t="shared" si="3"/>
        <v>0</v>
      </c>
    </row>
    <row r="38" spans="1:19" ht="18" customHeight="1" outlineLevel="2">
      <c r="A38" s="7">
        <v>35</v>
      </c>
      <c r="B38" s="8" t="s">
        <v>95</v>
      </c>
      <c r="C38" s="13"/>
      <c r="D38" s="9">
        <f t="shared" si="0"/>
        <v>0</v>
      </c>
      <c r="E38" s="20"/>
      <c r="F38" s="10">
        <v>75</v>
      </c>
      <c r="G38" s="8" t="s">
        <v>94</v>
      </c>
      <c r="H38" s="11"/>
      <c r="I38" s="9">
        <f t="shared" si="1"/>
        <v>0</v>
      </c>
      <c r="J38" s="20"/>
      <c r="K38" s="10"/>
      <c r="L38" s="8"/>
      <c r="M38" s="13"/>
      <c r="N38" s="9"/>
      <c r="O38" s="9"/>
      <c r="P38" s="10">
        <v>35</v>
      </c>
      <c r="Q38" s="8" t="s">
        <v>97</v>
      </c>
      <c r="R38" s="12"/>
      <c r="S38" s="9">
        <f t="shared" si="3"/>
        <v>0</v>
      </c>
    </row>
    <row r="39" spans="1:19" ht="18" customHeight="1" outlineLevel="2">
      <c r="A39" s="7">
        <v>36</v>
      </c>
      <c r="B39" s="8" t="s">
        <v>98</v>
      </c>
      <c r="C39" s="13"/>
      <c r="D39" s="9">
        <f t="shared" si="0"/>
        <v>0</v>
      </c>
      <c r="E39" s="20"/>
      <c r="F39" s="10">
        <v>76</v>
      </c>
      <c r="G39" s="8" t="s">
        <v>96</v>
      </c>
      <c r="H39" s="11"/>
      <c r="I39" s="9">
        <f t="shared" si="1"/>
        <v>0</v>
      </c>
      <c r="J39" s="20"/>
      <c r="K39" s="10"/>
      <c r="L39" s="8"/>
      <c r="M39" s="13"/>
      <c r="N39" s="9"/>
      <c r="O39" s="9"/>
      <c r="P39" s="10">
        <v>36</v>
      </c>
      <c r="Q39" s="8" t="s">
        <v>100</v>
      </c>
      <c r="R39" s="12"/>
      <c r="S39" s="9">
        <f t="shared" si="3"/>
        <v>0</v>
      </c>
    </row>
    <row r="40" spans="1:19" ht="18" customHeight="1" outlineLevel="2">
      <c r="A40" s="7">
        <v>37</v>
      </c>
      <c r="B40" s="8" t="s">
        <v>101</v>
      </c>
      <c r="C40" s="13"/>
      <c r="D40" s="9">
        <f t="shared" si="0"/>
        <v>0</v>
      </c>
      <c r="E40" s="20"/>
      <c r="F40" s="10">
        <v>77</v>
      </c>
      <c r="G40" s="8" t="s">
        <v>99</v>
      </c>
      <c r="H40" s="11"/>
      <c r="I40" s="9">
        <f t="shared" si="1"/>
        <v>0</v>
      </c>
      <c r="J40" s="20"/>
      <c r="K40" s="10"/>
      <c r="L40" s="8"/>
      <c r="M40" s="13"/>
      <c r="N40" s="9"/>
      <c r="O40" s="9"/>
      <c r="P40" s="10">
        <v>37</v>
      </c>
      <c r="Q40" s="8" t="s">
        <v>36</v>
      </c>
      <c r="R40" s="12"/>
      <c r="S40" s="9">
        <f t="shared" si="3"/>
        <v>0</v>
      </c>
    </row>
    <row r="41" spans="1:19" ht="18" customHeight="1" outlineLevel="2">
      <c r="A41" s="7">
        <v>38</v>
      </c>
      <c r="B41" s="8" t="s">
        <v>102</v>
      </c>
      <c r="C41" s="13"/>
      <c r="D41" s="9">
        <f t="shared" si="0"/>
        <v>0</v>
      </c>
      <c r="E41" s="20"/>
      <c r="F41" s="10">
        <v>78</v>
      </c>
      <c r="G41" s="8" t="s">
        <v>92</v>
      </c>
      <c r="H41" s="11"/>
      <c r="I41" s="9">
        <f t="shared" si="1"/>
        <v>0</v>
      </c>
      <c r="J41" s="20"/>
      <c r="K41" s="10"/>
      <c r="L41" s="8"/>
      <c r="M41" s="13"/>
      <c r="N41" s="9"/>
      <c r="O41" s="9"/>
      <c r="P41" s="10">
        <v>38</v>
      </c>
      <c r="Q41" s="8" t="s">
        <v>104</v>
      </c>
      <c r="R41" s="12"/>
      <c r="S41" s="9">
        <f t="shared" si="3"/>
        <v>0</v>
      </c>
    </row>
    <row r="42" spans="1:19" ht="18" customHeight="1" outlineLevel="2">
      <c r="A42" s="7">
        <v>39</v>
      </c>
      <c r="B42" s="8" t="s">
        <v>97</v>
      </c>
      <c r="C42" s="13"/>
      <c r="D42" s="9">
        <f t="shared" si="0"/>
        <v>0</v>
      </c>
      <c r="E42" s="20"/>
      <c r="F42" s="10">
        <v>79</v>
      </c>
      <c r="G42" s="8" t="s">
        <v>103</v>
      </c>
      <c r="H42" s="11"/>
      <c r="I42" s="9">
        <f t="shared" si="1"/>
        <v>0</v>
      </c>
      <c r="J42" s="20"/>
      <c r="K42" s="10"/>
      <c r="L42" s="8"/>
      <c r="M42" s="13"/>
      <c r="N42" s="9"/>
      <c r="O42" s="9"/>
      <c r="P42" s="10">
        <v>39</v>
      </c>
      <c r="Q42" s="30" t="s">
        <v>130</v>
      </c>
      <c r="R42" s="12"/>
      <c r="S42" s="9">
        <f t="shared" si="3"/>
        <v>0</v>
      </c>
    </row>
    <row r="43" spans="1:19" ht="18" customHeight="1" outlineLevel="2">
      <c r="A43" s="7">
        <v>40</v>
      </c>
      <c r="B43" s="16" t="s">
        <v>51</v>
      </c>
      <c r="C43" s="22"/>
      <c r="D43" s="17">
        <f t="shared" si="0"/>
        <v>0</v>
      </c>
      <c r="E43" s="21"/>
      <c r="F43" s="10">
        <v>80</v>
      </c>
      <c r="G43" s="8" t="s">
        <v>105</v>
      </c>
      <c r="H43" s="11"/>
      <c r="I43" s="9">
        <f t="shared" si="1"/>
        <v>0</v>
      </c>
      <c r="J43" s="20"/>
      <c r="K43" s="10"/>
      <c r="L43" s="8"/>
      <c r="M43" s="13"/>
      <c r="N43" s="9"/>
      <c r="O43" s="9"/>
      <c r="P43" s="10">
        <v>40</v>
      </c>
      <c r="Q43" s="8" t="s">
        <v>123</v>
      </c>
      <c r="R43" s="12"/>
      <c r="S43" s="9">
        <f t="shared" si="3"/>
        <v>0</v>
      </c>
    </row>
    <row r="44" spans="1:19" ht="18" customHeight="1" outlineLevel="2" thickBot="1">
      <c r="A44" s="7"/>
      <c r="B44" s="8"/>
      <c r="C44" s="13"/>
      <c r="D44" s="9"/>
      <c r="E44" s="20"/>
      <c r="F44" s="10"/>
      <c r="G44" s="8"/>
      <c r="H44" s="13"/>
      <c r="I44" s="9"/>
      <c r="J44" s="20"/>
      <c r="K44" s="10"/>
      <c r="L44" s="8"/>
      <c r="M44" s="14"/>
      <c r="N44" s="9"/>
      <c r="O44" s="9"/>
      <c r="P44" s="10">
        <v>41</v>
      </c>
      <c r="Q44" s="8" t="s">
        <v>124</v>
      </c>
      <c r="R44" s="12"/>
      <c r="S44" s="9">
        <f t="shared" si="3"/>
        <v>0</v>
      </c>
    </row>
    <row r="45" spans="1:19" ht="18" customHeight="1" outlineLevel="2" thickBot="1">
      <c r="A45" s="29"/>
      <c r="B45" s="16"/>
      <c r="C45" s="14"/>
      <c r="D45" s="17"/>
      <c r="E45" s="20"/>
      <c r="F45" s="28"/>
      <c r="G45" s="16"/>
      <c r="H45" s="14"/>
      <c r="I45" s="17"/>
      <c r="J45" s="20"/>
      <c r="K45" s="410" t="s">
        <v>129</v>
      </c>
      <c r="L45" s="411"/>
      <c r="M45" s="32">
        <f>SUM(M4:M16)</f>
        <v>0</v>
      </c>
      <c r="N45" s="18">
        <f>SUM(N4:N16)</f>
        <v>0</v>
      </c>
      <c r="O45" s="20"/>
      <c r="P45" s="28">
        <v>42</v>
      </c>
      <c r="Q45" s="16" t="s">
        <v>125</v>
      </c>
      <c r="R45" s="12"/>
      <c r="S45" s="17">
        <f t="shared" si="3"/>
        <v>0</v>
      </c>
    </row>
    <row r="46" spans="1:19" s="31" customFormat="1" ht="18" customHeight="1" outlineLevel="2" thickBot="1">
      <c r="A46" s="412" t="s">
        <v>129</v>
      </c>
      <c r="B46" s="413"/>
      <c r="C46" s="32">
        <f>SUM(C4:C45)</f>
        <v>0</v>
      </c>
      <c r="D46" s="18">
        <f>SUM(D4:D45)</f>
        <v>0</v>
      </c>
      <c r="E46" s="27"/>
      <c r="F46" s="412" t="s">
        <v>129</v>
      </c>
      <c r="G46" s="414"/>
      <c r="H46" s="33">
        <f>SUM(H4:H45)</f>
        <v>0</v>
      </c>
      <c r="I46" s="18">
        <f>SUM(I4:I45)</f>
        <v>0</v>
      </c>
      <c r="J46" s="26"/>
      <c r="K46" s="412" t="s">
        <v>109</v>
      </c>
      <c r="L46" s="413"/>
      <c r="M46" s="32">
        <f>SUM(C46,H46,M45)</f>
        <v>0</v>
      </c>
      <c r="N46" s="18">
        <f>SUM(D46,I46,N45)</f>
        <v>0</v>
      </c>
      <c r="O46" s="27"/>
      <c r="P46" s="403" t="s">
        <v>108</v>
      </c>
      <c r="Q46" s="404"/>
      <c r="R46" s="36">
        <f>SUM(R4:R45)</f>
        <v>0</v>
      </c>
      <c r="S46" s="4">
        <f>SUM(S4:S45)</f>
        <v>0</v>
      </c>
    </row>
    <row r="47" spans="16:19" s="31" customFormat="1" ht="26.25" customHeight="1" thickBot="1">
      <c r="P47" s="416" t="s">
        <v>131</v>
      </c>
      <c r="Q47" s="417"/>
      <c r="R47" s="34">
        <f>SUM(R46,M46)</f>
        <v>0</v>
      </c>
      <c r="S47" s="35">
        <f>SUM(S46,N46)</f>
        <v>0</v>
      </c>
    </row>
    <row r="48" spans="3:17" ht="14.25">
      <c r="C48" s="37"/>
      <c r="Q48" s="3"/>
    </row>
    <row r="49" spans="3:17" ht="14.25">
      <c r="C49" s="37"/>
      <c r="Q49" s="3"/>
    </row>
    <row r="50" spans="3:17" ht="14.25">
      <c r="C50" s="37"/>
      <c r="Q50" s="3"/>
    </row>
    <row r="51" spans="3:17" ht="14.25">
      <c r="C51" s="37"/>
      <c r="Q51" s="3"/>
    </row>
    <row r="52" spans="3:17" ht="14.25">
      <c r="C52" s="37"/>
      <c r="Q52" s="3"/>
    </row>
    <row r="53" ht="14.25">
      <c r="Q53" s="3"/>
    </row>
    <row r="54" ht="14.25">
      <c r="Q54" s="3"/>
    </row>
    <row r="55" ht="14.25">
      <c r="Q55" s="3"/>
    </row>
    <row r="56" ht="14.25">
      <c r="Q56" s="3"/>
    </row>
    <row r="57" ht="14.25">
      <c r="Q57" s="3"/>
    </row>
    <row r="58" ht="14.25">
      <c r="Q58" s="3"/>
    </row>
    <row r="59" ht="14.25">
      <c r="Q59" s="3"/>
    </row>
    <row r="60" ht="14.25">
      <c r="Q60" s="3"/>
    </row>
    <row r="61" ht="14.25">
      <c r="Q61" s="3"/>
    </row>
  </sheetData>
  <sheetProtection/>
  <mergeCells count="11">
    <mergeCell ref="F46:G46"/>
    <mergeCell ref="P2:S2"/>
    <mergeCell ref="A1:S1"/>
    <mergeCell ref="A2:D2"/>
    <mergeCell ref="F2:I2"/>
    <mergeCell ref="K2:N2"/>
    <mergeCell ref="P47:Q47"/>
    <mergeCell ref="K45:L45"/>
    <mergeCell ref="K46:L46"/>
    <mergeCell ref="P46:Q46"/>
    <mergeCell ref="A46:B46"/>
  </mergeCells>
  <printOptions/>
  <pageMargins left="0.39" right="0.1968503937007874" top="0.26" bottom="0.3937007874015748" header="0.4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zoomScalePageLayoutView="0" workbookViewId="0" topLeftCell="A1">
      <selection activeCell="A1" sqref="A1:IV16384"/>
    </sheetView>
  </sheetViews>
  <sheetFormatPr defaultColWidth="9.00390625" defaultRowHeight="13.5" outlineLevelRow="2"/>
  <cols>
    <col min="1" max="1" width="2.875" style="116" customWidth="1"/>
    <col min="2" max="2" width="6.50390625" style="2" customWidth="1"/>
    <col min="3" max="3" width="4.375" style="2" customWidth="1"/>
    <col min="4" max="4" width="8.00390625" style="326" customWidth="1"/>
    <col min="5" max="5" width="0.6171875" style="2" customWidth="1"/>
    <col min="6" max="6" width="2.875" style="116" customWidth="1"/>
    <col min="7" max="7" width="6.50390625" style="2" customWidth="1"/>
    <col min="8" max="8" width="4.375" style="2" customWidth="1"/>
    <col min="9" max="9" width="8.00390625" style="326" customWidth="1"/>
    <col min="10" max="10" width="0.6171875" style="2" customWidth="1"/>
    <col min="11" max="11" width="2.875" style="116" customWidth="1"/>
    <col min="12" max="12" width="6.75390625" style="2" customWidth="1"/>
    <col min="13" max="13" width="6.50390625" style="2" customWidth="1"/>
    <col min="14" max="14" width="9.875" style="326" customWidth="1"/>
    <col min="15" max="15" width="0.6171875" style="2" customWidth="1"/>
    <col min="16" max="16" width="2.875" style="116" customWidth="1"/>
    <col min="17" max="17" width="6.625" style="2" customWidth="1"/>
    <col min="18" max="18" width="7.00390625" style="2" customWidth="1"/>
    <col min="19" max="19" width="9.875" style="326" customWidth="1"/>
    <col min="20" max="16384" width="9.00390625" style="2" customWidth="1"/>
  </cols>
  <sheetData>
    <row r="1" spans="1:19" s="1" customFormat="1" ht="24" customHeight="1">
      <c r="A1" s="375" t="s">
        <v>181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</row>
    <row r="2" spans="1:19" s="1" customFormat="1" ht="18" customHeight="1">
      <c r="A2" s="185"/>
      <c r="B2" s="185"/>
      <c r="C2" s="185"/>
      <c r="D2" s="335"/>
      <c r="E2" s="186"/>
      <c r="F2" s="185"/>
      <c r="G2" s="350" t="s">
        <v>182</v>
      </c>
      <c r="I2" s="326"/>
      <c r="J2" s="186"/>
      <c r="K2" s="185"/>
      <c r="M2" s="185"/>
      <c r="N2" s="335"/>
      <c r="O2" s="186"/>
      <c r="P2" s="185"/>
      <c r="Q2" s="185"/>
      <c r="S2" s="278" t="s">
        <v>184</v>
      </c>
    </row>
    <row r="3" spans="1:19" s="149" customFormat="1" ht="20.25" customHeight="1">
      <c r="A3" s="376" t="s">
        <v>156</v>
      </c>
      <c r="B3" s="377"/>
      <c r="C3" s="377"/>
      <c r="D3" s="381"/>
      <c r="E3" s="148"/>
      <c r="F3" s="377" t="s">
        <v>156</v>
      </c>
      <c r="G3" s="377"/>
      <c r="H3" s="377"/>
      <c r="I3" s="382"/>
      <c r="J3" s="148"/>
      <c r="K3" s="377" t="s">
        <v>156</v>
      </c>
      <c r="L3" s="377"/>
      <c r="M3" s="377"/>
      <c r="N3" s="382"/>
      <c r="O3" s="148"/>
      <c r="P3" s="376" t="s">
        <v>180</v>
      </c>
      <c r="Q3" s="377"/>
      <c r="R3" s="377"/>
      <c r="S3" s="381"/>
    </row>
    <row r="4" spans="1:19" s="183" customFormat="1" ht="20.25" customHeight="1" thickBot="1">
      <c r="A4" s="211" t="s">
        <v>5</v>
      </c>
      <c r="B4" s="212" t="s">
        <v>2</v>
      </c>
      <c r="C4" s="213" t="s">
        <v>3</v>
      </c>
      <c r="D4" s="213" t="s">
        <v>4</v>
      </c>
      <c r="E4" s="345"/>
      <c r="F4" s="211" t="s">
        <v>5</v>
      </c>
      <c r="G4" s="213" t="s">
        <v>2</v>
      </c>
      <c r="H4" s="213" t="s">
        <v>3</v>
      </c>
      <c r="I4" s="213" t="s">
        <v>4</v>
      </c>
      <c r="J4" s="345"/>
      <c r="K4" s="211" t="s">
        <v>5</v>
      </c>
      <c r="L4" s="213" t="s">
        <v>2</v>
      </c>
      <c r="M4" s="213" t="s">
        <v>3</v>
      </c>
      <c r="N4" s="213" t="s">
        <v>4</v>
      </c>
      <c r="O4" s="345"/>
      <c r="P4" s="211" t="s">
        <v>5</v>
      </c>
      <c r="Q4" s="213" t="s">
        <v>2</v>
      </c>
      <c r="R4" s="213" t="s">
        <v>3</v>
      </c>
      <c r="S4" s="327" t="s">
        <v>4</v>
      </c>
    </row>
    <row r="5" spans="1:19" s="123" customFormat="1" ht="17.25" customHeight="1" outlineLevel="2">
      <c r="A5" s="200">
        <v>1</v>
      </c>
      <c r="B5" s="201" t="s">
        <v>6</v>
      </c>
      <c r="C5" s="316">
        <v>320</v>
      </c>
      <c r="D5" s="342">
        <f>150*C5</f>
        <v>48000</v>
      </c>
      <c r="E5" s="127"/>
      <c r="F5" s="203">
        <v>41</v>
      </c>
      <c r="G5" s="204" t="s">
        <v>106</v>
      </c>
      <c r="H5" s="316">
        <v>185</v>
      </c>
      <c r="I5" s="328">
        <f>150*H5</f>
        <v>27750</v>
      </c>
      <c r="J5" s="127"/>
      <c r="K5" s="206">
        <v>81</v>
      </c>
      <c r="L5" s="207" t="s">
        <v>104</v>
      </c>
      <c r="M5" s="316">
        <v>594</v>
      </c>
      <c r="N5" s="336">
        <f>150*M5</f>
        <v>89100</v>
      </c>
      <c r="O5" s="127"/>
      <c r="P5" s="203">
        <v>1</v>
      </c>
      <c r="Q5" s="204" t="s">
        <v>8</v>
      </c>
      <c r="R5" s="316">
        <v>881</v>
      </c>
      <c r="S5" s="339">
        <f>150*R5</f>
        <v>132150</v>
      </c>
    </row>
    <row r="6" spans="1:19" s="123" customFormat="1" ht="17.25" customHeight="1" outlineLevel="2">
      <c r="A6" s="124">
        <v>2</v>
      </c>
      <c r="B6" s="125" t="s">
        <v>9</v>
      </c>
      <c r="C6" s="317">
        <v>139</v>
      </c>
      <c r="D6" s="343">
        <f>150*C6</f>
        <v>20850</v>
      </c>
      <c r="E6" s="127"/>
      <c r="F6" s="128">
        <v>42</v>
      </c>
      <c r="G6" s="129" t="s">
        <v>7</v>
      </c>
      <c r="H6" s="316">
        <v>443</v>
      </c>
      <c r="I6" s="147">
        <f>150*H6</f>
        <v>66450</v>
      </c>
      <c r="J6" s="127"/>
      <c r="K6" s="128">
        <v>82</v>
      </c>
      <c r="L6" s="129" t="s">
        <v>112</v>
      </c>
      <c r="M6" s="316">
        <v>282</v>
      </c>
      <c r="N6" s="337">
        <f>150*M6</f>
        <v>42300</v>
      </c>
      <c r="O6" s="127"/>
      <c r="P6" s="128">
        <v>2</v>
      </c>
      <c r="Q6" s="129" t="s">
        <v>11</v>
      </c>
      <c r="R6" s="317">
        <v>569</v>
      </c>
      <c r="S6" s="340">
        <f>150*R6</f>
        <v>85350</v>
      </c>
    </row>
    <row r="7" spans="1:19" s="123" customFormat="1" ht="17.25" customHeight="1" outlineLevel="2">
      <c r="A7" s="124">
        <v>3</v>
      </c>
      <c r="B7" s="125" t="s">
        <v>11</v>
      </c>
      <c r="C7" s="317">
        <v>373</v>
      </c>
      <c r="D7" s="343">
        <f aca="true" t="shared" si="0" ref="D7:D41">150*C7</f>
        <v>55950</v>
      </c>
      <c r="E7" s="127"/>
      <c r="F7" s="128">
        <v>43</v>
      </c>
      <c r="G7" s="129" t="s">
        <v>10</v>
      </c>
      <c r="H7" s="316">
        <v>324</v>
      </c>
      <c r="I7" s="147">
        <f aca="true" t="shared" si="1" ref="I7:I44">150*H7</f>
        <v>48600</v>
      </c>
      <c r="J7" s="127"/>
      <c r="K7" s="128">
        <v>83</v>
      </c>
      <c r="L7" s="129" t="s">
        <v>113</v>
      </c>
      <c r="M7" s="316">
        <v>614</v>
      </c>
      <c r="N7" s="337">
        <f aca="true" t="shared" si="2" ref="N7:N20">150*M7</f>
        <v>92100</v>
      </c>
      <c r="O7" s="127"/>
      <c r="P7" s="128">
        <v>3</v>
      </c>
      <c r="Q7" s="129" t="s">
        <v>13</v>
      </c>
      <c r="R7" s="317">
        <v>290</v>
      </c>
      <c r="S7" s="340">
        <f aca="true" t="shared" si="3" ref="S7:S46">150*R7</f>
        <v>43500</v>
      </c>
    </row>
    <row r="8" spans="1:19" s="123" customFormat="1" ht="17.25" customHeight="1" outlineLevel="2">
      <c r="A8" s="124">
        <v>4</v>
      </c>
      <c r="B8" s="125" t="s">
        <v>14</v>
      </c>
      <c r="C8" s="317">
        <v>174</v>
      </c>
      <c r="D8" s="343">
        <f t="shared" si="0"/>
        <v>26100</v>
      </c>
      <c r="E8" s="127"/>
      <c r="F8" s="128">
        <v>44</v>
      </c>
      <c r="G8" s="129" t="s">
        <v>12</v>
      </c>
      <c r="H8" s="316">
        <v>332</v>
      </c>
      <c r="I8" s="147">
        <f t="shared" si="1"/>
        <v>49800</v>
      </c>
      <c r="J8" s="127"/>
      <c r="K8" s="128">
        <v>84</v>
      </c>
      <c r="L8" s="129" t="s">
        <v>114</v>
      </c>
      <c r="M8" s="316">
        <v>164</v>
      </c>
      <c r="N8" s="337">
        <f t="shared" si="2"/>
        <v>24600</v>
      </c>
      <c r="O8" s="127"/>
      <c r="P8" s="128">
        <v>4</v>
      </c>
      <c r="Q8" s="129" t="s">
        <v>16</v>
      </c>
      <c r="R8" s="317">
        <v>425</v>
      </c>
      <c r="S8" s="340">
        <f t="shared" si="3"/>
        <v>63750</v>
      </c>
    </row>
    <row r="9" spans="1:19" s="123" customFormat="1" ht="17.25" customHeight="1" outlineLevel="2">
      <c r="A9" s="124">
        <v>5</v>
      </c>
      <c r="B9" s="125" t="s">
        <v>17</v>
      </c>
      <c r="C9" s="317">
        <v>126</v>
      </c>
      <c r="D9" s="343">
        <f t="shared" si="0"/>
        <v>18900</v>
      </c>
      <c r="E9" s="127"/>
      <c r="F9" s="128">
        <v>45</v>
      </c>
      <c r="G9" s="129" t="s">
        <v>15</v>
      </c>
      <c r="H9" s="316">
        <v>571</v>
      </c>
      <c r="I9" s="147">
        <f t="shared" si="1"/>
        <v>85650</v>
      </c>
      <c r="J9" s="127"/>
      <c r="K9" s="128">
        <v>85</v>
      </c>
      <c r="L9" s="129" t="s">
        <v>122</v>
      </c>
      <c r="M9" s="316">
        <v>325</v>
      </c>
      <c r="N9" s="337">
        <f t="shared" si="2"/>
        <v>48750</v>
      </c>
      <c r="O9" s="127"/>
      <c r="P9" s="128">
        <v>5</v>
      </c>
      <c r="Q9" s="129" t="s">
        <v>19</v>
      </c>
      <c r="R9" s="317">
        <v>402</v>
      </c>
      <c r="S9" s="340">
        <f t="shared" si="3"/>
        <v>60300</v>
      </c>
    </row>
    <row r="10" spans="1:19" s="123" customFormat="1" ht="17.25" customHeight="1" outlineLevel="2">
      <c r="A10" s="124">
        <v>6</v>
      </c>
      <c r="B10" s="125" t="s">
        <v>20</v>
      </c>
      <c r="C10" s="317">
        <v>325</v>
      </c>
      <c r="D10" s="343">
        <f t="shared" si="0"/>
        <v>48750</v>
      </c>
      <c r="E10" s="127"/>
      <c r="F10" s="131">
        <v>46</v>
      </c>
      <c r="G10" s="132" t="s">
        <v>18</v>
      </c>
      <c r="H10" s="316">
        <v>548</v>
      </c>
      <c r="I10" s="147">
        <f t="shared" si="1"/>
        <v>82200</v>
      </c>
      <c r="J10" s="127"/>
      <c r="K10" s="128">
        <v>86</v>
      </c>
      <c r="L10" s="129" t="s">
        <v>115</v>
      </c>
      <c r="M10" s="316">
        <v>82</v>
      </c>
      <c r="N10" s="337">
        <f t="shared" si="2"/>
        <v>12300</v>
      </c>
      <c r="O10" s="127"/>
      <c r="P10" s="128">
        <v>6</v>
      </c>
      <c r="Q10" s="129" t="s">
        <v>22</v>
      </c>
      <c r="R10" s="317">
        <v>686</v>
      </c>
      <c r="S10" s="340">
        <f t="shared" si="3"/>
        <v>102900</v>
      </c>
    </row>
    <row r="11" spans="1:19" s="123" customFormat="1" ht="17.25" customHeight="1" outlineLevel="2">
      <c r="A11" s="124">
        <v>7</v>
      </c>
      <c r="B11" s="125" t="s">
        <v>23</v>
      </c>
      <c r="C11" s="317">
        <v>240</v>
      </c>
      <c r="D11" s="343">
        <f t="shared" si="0"/>
        <v>36000</v>
      </c>
      <c r="E11" s="127"/>
      <c r="F11" s="128">
        <v>47</v>
      </c>
      <c r="G11" s="129" t="s">
        <v>21</v>
      </c>
      <c r="H11" s="316">
        <v>501</v>
      </c>
      <c r="I11" s="147">
        <f t="shared" si="1"/>
        <v>75150</v>
      </c>
      <c r="J11" s="127"/>
      <c r="K11" s="128">
        <v>87</v>
      </c>
      <c r="L11" s="129" t="s">
        <v>116</v>
      </c>
      <c r="M11" s="316">
        <v>83</v>
      </c>
      <c r="N11" s="337">
        <f t="shared" si="2"/>
        <v>12450</v>
      </c>
      <c r="O11" s="127"/>
      <c r="P11" s="128">
        <v>7</v>
      </c>
      <c r="Q11" s="129" t="s">
        <v>25</v>
      </c>
      <c r="R11" s="317">
        <v>489</v>
      </c>
      <c r="S11" s="340">
        <f t="shared" si="3"/>
        <v>73350</v>
      </c>
    </row>
    <row r="12" spans="1:19" s="123" customFormat="1" ht="17.25" customHeight="1" outlineLevel="2">
      <c r="A12" s="124">
        <v>8</v>
      </c>
      <c r="B12" s="125" t="s">
        <v>26</v>
      </c>
      <c r="C12" s="317">
        <v>411</v>
      </c>
      <c r="D12" s="343">
        <f t="shared" si="0"/>
        <v>61650</v>
      </c>
      <c r="E12" s="127"/>
      <c r="F12" s="128">
        <v>48</v>
      </c>
      <c r="G12" s="129" t="s">
        <v>24</v>
      </c>
      <c r="H12" s="316">
        <v>198</v>
      </c>
      <c r="I12" s="147">
        <f t="shared" si="1"/>
        <v>29700</v>
      </c>
      <c r="J12" s="127"/>
      <c r="K12" s="128">
        <v>88</v>
      </c>
      <c r="L12" s="129" t="s">
        <v>117</v>
      </c>
      <c r="M12" s="316">
        <v>195</v>
      </c>
      <c r="N12" s="337">
        <f t="shared" si="2"/>
        <v>29250</v>
      </c>
      <c r="O12" s="127"/>
      <c r="P12" s="128">
        <v>8</v>
      </c>
      <c r="Q12" s="129" t="s">
        <v>28</v>
      </c>
      <c r="R12" s="317">
        <v>206</v>
      </c>
      <c r="S12" s="340">
        <f t="shared" si="3"/>
        <v>30900</v>
      </c>
    </row>
    <row r="13" spans="1:19" s="123" customFormat="1" ht="17.25" customHeight="1" outlineLevel="2">
      <c r="A13" s="124">
        <v>9</v>
      </c>
      <c r="B13" s="125" t="s">
        <v>29</v>
      </c>
      <c r="C13" s="317">
        <v>390</v>
      </c>
      <c r="D13" s="343">
        <f t="shared" si="0"/>
        <v>58500</v>
      </c>
      <c r="E13" s="127"/>
      <c r="F13" s="128">
        <v>49</v>
      </c>
      <c r="G13" s="129" t="s">
        <v>27</v>
      </c>
      <c r="H13" s="316">
        <v>861</v>
      </c>
      <c r="I13" s="147">
        <f t="shared" si="1"/>
        <v>129150</v>
      </c>
      <c r="J13" s="127"/>
      <c r="K13" s="128">
        <v>89</v>
      </c>
      <c r="L13" s="129" t="s">
        <v>118</v>
      </c>
      <c r="M13" s="316">
        <v>257</v>
      </c>
      <c r="N13" s="337">
        <f t="shared" si="2"/>
        <v>38550</v>
      </c>
      <c r="O13" s="127"/>
      <c r="P13" s="131">
        <v>9</v>
      </c>
      <c r="Q13" s="132" t="s">
        <v>31</v>
      </c>
      <c r="R13" s="317">
        <v>272</v>
      </c>
      <c r="S13" s="340">
        <f t="shared" si="3"/>
        <v>40800</v>
      </c>
    </row>
    <row r="14" spans="1:19" s="123" customFormat="1" ht="17.25" customHeight="1" outlineLevel="2">
      <c r="A14" s="124">
        <v>10</v>
      </c>
      <c r="B14" s="125" t="s">
        <v>32</v>
      </c>
      <c r="C14" s="317">
        <v>548</v>
      </c>
      <c r="D14" s="343">
        <f t="shared" si="0"/>
        <v>82200</v>
      </c>
      <c r="E14" s="127"/>
      <c r="F14" s="128">
        <v>50</v>
      </c>
      <c r="G14" s="129" t="s">
        <v>30</v>
      </c>
      <c r="H14" s="318"/>
      <c r="I14" s="147">
        <f t="shared" si="1"/>
        <v>0</v>
      </c>
      <c r="J14" s="127"/>
      <c r="K14" s="128">
        <v>90</v>
      </c>
      <c r="L14" s="129" t="s">
        <v>119</v>
      </c>
      <c r="M14" s="316">
        <v>142</v>
      </c>
      <c r="N14" s="337">
        <f t="shared" si="2"/>
        <v>21300</v>
      </c>
      <c r="O14" s="127"/>
      <c r="P14" s="128">
        <v>10</v>
      </c>
      <c r="Q14" s="129" t="s">
        <v>34</v>
      </c>
      <c r="R14" s="317">
        <v>310</v>
      </c>
      <c r="S14" s="340">
        <f t="shared" si="3"/>
        <v>46500</v>
      </c>
    </row>
    <row r="15" spans="1:19" s="123" customFormat="1" ht="17.25" customHeight="1" outlineLevel="2">
      <c r="A15" s="124">
        <v>11</v>
      </c>
      <c r="B15" s="125" t="s">
        <v>35</v>
      </c>
      <c r="C15" s="317">
        <v>50</v>
      </c>
      <c r="D15" s="343">
        <f t="shared" si="0"/>
        <v>7500</v>
      </c>
      <c r="E15" s="127"/>
      <c r="F15" s="128">
        <v>51</v>
      </c>
      <c r="G15" s="129" t="s">
        <v>33</v>
      </c>
      <c r="H15" s="316">
        <v>412</v>
      </c>
      <c r="I15" s="147">
        <f t="shared" si="1"/>
        <v>61800</v>
      </c>
      <c r="J15" s="127"/>
      <c r="K15" s="128">
        <v>91</v>
      </c>
      <c r="L15" s="129" t="s">
        <v>120</v>
      </c>
      <c r="M15" s="316">
        <v>133</v>
      </c>
      <c r="N15" s="337">
        <f t="shared" si="2"/>
        <v>19950</v>
      </c>
      <c r="O15" s="127"/>
      <c r="P15" s="128">
        <v>11</v>
      </c>
      <c r="Q15" s="129" t="s">
        <v>37</v>
      </c>
      <c r="R15" s="317">
        <v>179</v>
      </c>
      <c r="S15" s="340">
        <f t="shared" si="3"/>
        <v>26850</v>
      </c>
    </row>
    <row r="16" spans="1:19" s="123" customFormat="1" ht="17.25" customHeight="1" outlineLevel="2">
      <c r="A16" s="136">
        <v>12</v>
      </c>
      <c r="B16" s="137" t="s">
        <v>38</v>
      </c>
      <c r="C16" s="317">
        <v>410</v>
      </c>
      <c r="D16" s="343">
        <f t="shared" si="0"/>
        <v>61500</v>
      </c>
      <c r="E16" s="127"/>
      <c r="F16" s="128">
        <v>52</v>
      </c>
      <c r="G16" s="129" t="s">
        <v>36</v>
      </c>
      <c r="H16" s="316">
        <v>354</v>
      </c>
      <c r="I16" s="147">
        <f t="shared" si="1"/>
        <v>53100</v>
      </c>
      <c r="J16" s="127"/>
      <c r="K16" s="128">
        <v>92</v>
      </c>
      <c r="L16" s="129" t="s">
        <v>121</v>
      </c>
      <c r="M16" s="316">
        <v>100</v>
      </c>
      <c r="N16" s="337">
        <f t="shared" si="2"/>
        <v>15000</v>
      </c>
      <c r="O16" s="127"/>
      <c r="P16" s="128">
        <v>12</v>
      </c>
      <c r="Q16" s="129" t="s">
        <v>40</v>
      </c>
      <c r="R16" s="317">
        <v>440</v>
      </c>
      <c r="S16" s="340">
        <f t="shared" si="3"/>
        <v>66000</v>
      </c>
    </row>
    <row r="17" spans="1:19" s="123" customFormat="1" ht="17.25" customHeight="1" outlineLevel="2">
      <c r="A17" s="124">
        <v>13</v>
      </c>
      <c r="B17" s="125" t="s">
        <v>41</v>
      </c>
      <c r="C17" s="317">
        <v>110</v>
      </c>
      <c r="D17" s="343">
        <f t="shared" si="0"/>
        <v>16500</v>
      </c>
      <c r="E17" s="127"/>
      <c r="F17" s="128">
        <v>53</v>
      </c>
      <c r="G17" s="129" t="s">
        <v>39</v>
      </c>
      <c r="H17" s="316">
        <v>436</v>
      </c>
      <c r="I17" s="147">
        <f t="shared" si="1"/>
        <v>65400</v>
      </c>
      <c r="J17" s="127"/>
      <c r="K17" s="128">
        <v>93</v>
      </c>
      <c r="L17" s="129" t="s">
        <v>148</v>
      </c>
      <c r="M17" s="316">
        <v>513</v>
      </c>
      <c r="N17" s="337">
        <f t="shared" si="2"/>
        <v>76950</v>
      </c>
      <c r="O17" s="127"/>
      <c r="P17" s="128">
        <v>13</v>
      </c>
      <c r="Q17" s="129" t="s">
        <v>43</v>
      </c>
      <c r="R17" s="317">
        <v>1044</v>
      </c>
      <c r="S17" s="340">
        <f t="shared" si="3"/>
        <v>156600</v>
      </c>
    </row>
    <row r="18" spans="1:19" s="123" customFormat="1" ht="17.25" customHeight="1" outlineLevel="2">
      <c r="A18" s="124">
        <v>14</v>
      </c>
      <c r="B18" s="125" t="s">
        <v>44</v>
      </c>
      <c r="C18" s="317">
        <v>213</v>
      </c>
      <c r="D18" s="343">
        <f t="shared" si="0"/>
        <v>31950</v>
      </c>
      <c r="E18" s="127"/>
      <c r="F18" s="131">
        <v>54</v>
      </c>
      <c r="G18" s="132" t="s">
        <v>42</v>
      </c>
      <c r="H18" s="316">
        <v>374</v>
      </c>
      <c r="I18" s="147">
        <f t="shared" si="1"/>
        <v>56100</v>
      </c>
      <c r="J18" s="127"/>
      <c r="K18" s="128">
        <v>94</v>
      </c>
      <c r="L18" s="129" t="s">
        <v>152</v>
      </c>
      <c r="M18" s="316">
        <v>524</v>
      </c>
      <c r="N18" s="337">
        <f t="shared" si="2"/>
        <v>78600</v>
      </c>
      <c r="O18" s="127"/>
      <c r="P18" s="128">
        <v>14</v>
      </c>
      <c r="Q18" s="129" t="s">
        <v>46</v>
      </c>
      <c r="R18" s="317">
        <v>515</v>
      </c>
      <c r="S18" s="340">
        <f t="shared" si="3"/>
        <v>77250</v>
      </c>
    </row>
    <row r="19" spans="1:19" s="123" customFormat="1" ht="17.25" customHeight="1" outlineLevel="2">
      <c r="A19" s="124">
        <v>15</v>
      </c>
      <c r="B19" s="125" t="s">
        <v>47</v>
      </c>
      <c r="C19" s="317">
        <v>547</v>
      </c>
      <c r="D19" s="343">
        <f t="shared" si="0"/>
        <v>82050</v>
      </c>
      <c r="E19" s="127"/>
      <c r="F19" s="128">
        <v>55</v>
      </c>
      <c r="G19" s="129" t="s">
        <v>45</v>
      </c>
      <c r="H19" s="316">
        <v>327</v>
      </c>
      <c r="I19" s="147">
        <f t="shared" si="1"/>
        <v>49050</v>
      </c>
      <c r="J19" s="127"/>
      <c r="K19" s="128">
        <v>95</v>
      </c>
      <c r="L19" s="129" t="s">
        <v>158</v>
      </c>
      <c r="M19" s="319">
        <v>428</v>
      </c>
      <c r="N19" s="337">
        <f t="shared" si="2"/>
        <v>64200</v>
      </c>
      <c r="O19" s="127"/>
      <c r="P19" s="128">
        <v>15</v>
      </c>
      <c r="Q19" s="129" t="s">
        <v>47</v>
      </c>
      <c r="R19" s="317">
        <v>214</v>
      </c>
      <c r="S19" s="340">
        <f t="shared" si="3"/>
        <v>32100</v>
      </c>
    </row>
    <row r="20" spans="1:19" s="123" customFormat="1" ht="17.25" customHeight="1" outlineLevel="2">
      <c r="A20" s="124">
        <v>16</v>
      </c>
      <c r="B20" s="125" t="s">
        <v>49</v>
      </c>
      <c r="C20" s="317">
        <v>331</v>
      </c>
      <c r="D20" s="343">
        <f t="shared" si="0"/>
        <v>49650</v>
      </c>
      <c r="E20" s="127"/>
      <c r="F20" s="128">
        <v>56</v>
      </c>
      <c r="G20" s="129" t="s">
        <v>48</v>
      </c>
      <c r="H20" s="316">
        <v>470</v>
      </c>
      <c r="I20" s="147">
        <f t="shared" si="1"/>
        <v>70500</v>
      </c>
      <c r="J20" s="127"/>
      <c r="K20" s="144">
        <v>96</v>
      </c>
      <c r="L20" s="129" t="s">
        <v>107</v>
      </c>
      <c r="M20" s="319">
        <v>556</v>
      </c>
      <c r="N20" s="337">
        <f t="shared" si="2"/>
        <v>83400</v>
      </c>
      <c r="O20" s="127"/>
      <c r="P20" s="128">
        <v>16</v>
      </c>
      <c r="Q20" s="129" t="s">
        <v>51</v>
      </c>
      <c r="R20" s="317">
        <v>915</v>
      </c>
      <c r="S20" s="340">
        <f t="shared" si="3"/>
        <v>137250</v>
      </c>
    </row>
    <row r="21" spans="1:19" s="123" customFormat="1" ht="17.25" customHeight="1" outlineLevel="2">
      <c r="A21" s="124">
        <v>17</v>
      </c>
      <c r="B21" s="125" t="s">
        <v>52</v>
      </c>
      <c r="C21" s="317">
        <v>359</v>
      </c>
      <c r="D21" s="343">
        <f t="shared" si="0"/>
        <v>53850</v>
      </c>
      <c r="E21" s="140"/>
      <c r="F21" s="128">
        <v>57</v>
      </c>
      <c r="G21" s="129" t="s">
        <v>50</v>
      </c>
      <c r="H21" s="316">
        <v>385</v>
      </c>
      <c r="I21" s="147">
        <f t="shared" si="1"/>
        <v>57750</v>
      </c>
      <c r="J21" s="216"/>
      <c r="K21" s="144"/>
      <c r="L21" s="129"/>
      <c r="M21" s="139"/>
      <c r="N21" s="329"/>
      <c r="O21" s="218"/>
      <c r="P21" s="128">
        <v>17</v>
      </c>
      <c r="Q21" s="129" t="s">
        <v>54</v>
      </c>
      <c r="R21" s="317">
        <v>439</v>
      </c>
      <c r="S21" s="340">
        <f t="shared" si="3"/>
        <v>65850</v>
      </c>
    </row>
    <row r="22" spans="1:19" s="123" customFormat="1" ht="17.25" customHeight="1" outlineLevel="2">
      <c r="A22" s="124">
        <v>18</v>
      </c>
      <c r="B22" s="125" t="s">
        <v>8</v>
      </c>
      <c r="C22" s="317">
        <v>332</v>
      </c>
      <c r="D22" s="343">
        <f t="shared" si="0"/>
        <v>49800</v>
      </c>
      <c r="E22" s="127"/>
      <c r="F22" s="128">
        <v>58</v>
      </c>
      <c r="G22" s="129" t="s">
        <v>53</v>
      </c>
      <c r="H22" s="316">
        <v>625</v>
      </c>
      <c r="I22" s="147">
        <f t="shared" si="1"/>
        <v>93750</v>
      </c>
      <c r="J22" s="217"/>
      <c r="K22" s="220"/>
      <c r="L22" s="221"/>
      <c r="M22" s="222"/>
      <c r="N22" s="330"/>
      <c r="O22" s="219"/>
      <c r="P22" s="128">
        <v>18</v>
      </c>
      <c r="Q22" s="129" t="s">
        <v>56</v>
      </c>
      <c r="R22" s="317">
        <v>770</v>
      </c>
      <c r="S22" s="340">
        <f t="shared" si="3"/>
        <v>115500</v>
      </c>
    </row>
    <row r="23" spans="1:19" s="123" customFormat="1" ht="17.25" customHeight="1" outlineLevel="2">
      <c r="A23" s="124">
        <v>19</v>
      </c>
      <c r="B23" s="125" t="s">
        <v>57</v>
      </c>
      <c r="C23" s="317">
        <v>360</v>
      </c>
      <c r="D23" s="343">
        <f t="shared" si="0"/>
        <v>54000</v>
      </c>
      <c r="E23" s="127"/>
      <c r="F23" s="128">
        <v>59</v>
      </c>
      <c r="G23" s="129" t="s">
        <v>55</v>
      </c>
      <c r="H23" s="316">
        <v>220</v>
      </c>
      <c r="I23" s="147">
        <f t="shared" si="1"/>
        <v>33000</v>
      </c>
      <c r="J23" s="217"/>
      <c r="K23" s="220"/>
      <c r="L23" s="221"/>
      <c r="M23" s="222"/>
      <c r="N23" s="330"/>
      <c r="O23" s="219"/>
      <c r="P23" s="131">
        <v>19</v>
      </c>
      <c r="Q23" s="132" t="s">
        <v>58</v>
      </c>
      <c r="R23" s="317">
        <v>428</v>
      </c>
      <c r="S23" s="340">
        <f t="shared" si="3"/>
        <v>64200</v>
      </c>
    </row>
    <row r="24" spans="1:19" s="123" customFormat="1" ht="17.25" customHeight="1" outlineLevel="2">
      <c r="A24" s="124">
        <v>20</v>
      </c>
      <c r="B24" s="125" t="s">
        <v>59</v>
      </c>
      <c r="C24" s="317">
        <v>801</v>
      </c>
      <c r="D24" s="343">
        <f t="shared" si="0"/>
        <v>120150</v>
      </c>
      <c r="E24" s="127"/>
      <c r="F24" s="128">
        <v>60</v>
      </c>
      <c r="G24" s="129" t="s">
        <v>19</v>
      </c>
      <c r="H24" s="316">
        <v>223</v>
      </c>
      <c r="I24" s="147">
        <f t="shared" si="1"/>
        <v>33450</v>
      </c>
      <c r="J24" s="217"/>
      <c r="K24" s="220"/>
      <c r="L24" s="221"/>
      <c r="M24" s="222"/>
      <c r="N24" s="330"/>
      <c r="O24" s="219"/>
      <c r="P24" s="128">
        <v>20</v>
      </c>
      <c r="Q24" s="129" t="s">
        <v>61</v>
      </c>
      <c r="R24" s="317">
        <v>366</v>
      </c>
      <c r="S24" s="340">
        <f t="shared" si="3"/>
        <v>54900</v>
      </c>
    </row>
    <row r="25" spans="1:19" s="123" customFormat="1" ht="17.25" customHeight="1" outlineLevel="2">
      <c r="A25" s="124">
        <v>21</v>
      </c>
      <c r="B25" s="125" t="s">
        <v>62</v>
      </c>
      <c r="C25" s="317">
        <v>358</v>
      </c>
      <c r="D25" s="343">
        <f t="shared" si="0"/>
        <v>53700</v>
      </c>
      <c r="E25" s="127"/>
      <c r="F25" s="128">
        <v>61</v>
      </c>
      <c r="G25" s="129" t="s">
        <v>60</v>
      </c>
      <c r="H25" s="316">
        <v>623</v>
      </c>
      <c r="I25" s="147">
        <f t="shared" si="1"/>
        <v>93450</v>
      </c>
      <c r="J25" s="217"/>
      <c r="K25" s="220"/>
      <c r="L25" s="221"/>
      <c r="M25" s="222"/>
      <c r="N25" s="330"/>
      <c r="O25" s="219"/>
      <c r="P25" s="128">
        <v>21</v>
      </c>
      <c r="Q25" s="129" t="s">
        <v>24</v>
      </c>
      <c r="R25" s="317">
        <v>388</v>
      </c>
      <c r="S25" s="340">
        <f t="shared" si="3"/>
        <v>58200</v>
      </c>
    </row>
    <row r="26" spans="1:19" s="123" customFormat="1" ht="17.25" customHeight="1" outlineLevel="2">
      <c r="A26" s="136">
        <v>22</v>
      </c>
      <c r="B26" s="137" t="s">
        <v>64</v>
      </c>
      <c r="C26" s="317">
        <v>492</v>
      </c>
      <c r="D26" s="343">
        <f t="shared" si="0"/>
        <v>73800</v>
      </c>
      <c r="E26" s="127"/>
      <c r="F26" s="128">
        <v>62</v>
      </c>
      <c r="G26" s="129" t="s">
        <v>63</v>
      </c>
      <c r="H26" s="316">
        <v>232</v>
      </c>
      <c r="I26" s="147">
        <f t="shared" si="1"/>
        <v>34800</v>
      </c>
      <c r="J26" s="217"/>
      <c r="K26" s="220"/>
      <c r="L26" s="221"/>
      <c r="M26" s="222"/>
      <c r="N26" s="330"/>
      <c r="O26" s="219"/>
      <c r="P26" s="128">
        <v>22</v>
      </c>
      <c r="Q26" s="129" t="s">
        <v>18</v>
      </c>
      <c r="R26" s="317">
        <v>609</v>
      </c>
      <c r="S26" s="340">
        <f t="shared" si="3"/>
        <v>91350</v>
      </c>
    </row>
    <row r="27" spans="1:19" s="123" customFormat="1" ht="17.25" customHeight="1" outlineLevel="2">
      <c r="A27" s="124">
        <v>23</v>
      </c>
      <c r="B27" s="125" t="s">
        <v>66</v>
      </c>
      <c r="C27" s="317">
        <v>449</v>
      </c>
      <c r="D27" s="343">
        <f t="shared" si="0"/>
        <v>67350</v>
      </c>
      <c r="E27" s="127"/>
      <c r="F27" s="128">
        <v>63</v>
      </c>
      <c r="G27" s="129" t="s">
        <v>65</v>
      </c>
      <c r="H27" s="316">
        <v>757</v>
      </c>
      <c r="I27" s="147">
        <f t="shared" si="1"/>
        <v>113550</v>
      </c>
      <c r="J27" s="217"/>
      <c r="K27" s="220"/>
      <c r="L27" s="221"/>
      <c r="M27" s="222"/>
      <c r="N27" s="330"/>
      <c r="O27" s="219"/>
      <c r="P27" s="128">
        <v>23</v>
      </c>
      <c r="Q27" s="129" t="s">
        <v>45</v>
      </c>
      <c r="R27" s="317">
        <v>352</v>
      </c>
      <c r="S27" s="340">
        <f t="shared" si="3"/>
        <v>52800</v>
      </c>
    </row>
    <row r="28" spans="1:19" s="123" customFormat="1" ht="17.25" customHeight="1" outlineLevel="2">
      <c r="A28" s="124">
        <v>24</v>
      </c>
      <c r="B28" s="125" t="s">
        <v>68</v>
      </c>
      <c r="C28" s="317">
        <v>309</v>
      </c>
      <c r="D28" s="343">
        <f t="shared" si="0"/>
        <v>46350</v>
      </c>
      <c r="E28" s="127"/>
      <c r="F28" s="128">
        <v>64</v>
      </c>
      <c r="G28" s="129" t="s">
        <v>67</v>
      </c>
      <c r="H28" s="316">
        <v>430</v>
      </c>
      <c r="I28" s="147">
        <f t="shared" si="1"/>
        <v>64500</v>
      </c>
      <c r="J28" s="217"/>
      <c r="K28" s="220"/>
      <c r="L28" s="221"/>
      <c r="M28" s="222"/>
      <c r="N28" s="330"/>
      <c r="O28" s="219"/>
      <c r="P28" s="128">
        <v>24</v>
      </c>
      <c r="Q28" s="129" t="s">
        <v>39</v>
      </c>
      <c r="R28" s="317">
        <v>365</v>
      </c>
      <c r="S28" s="340">
        <f t="shared" si="3"/>
        <v>54750</v>
      </c>
    </row>
    <row r="29" spans="1:19" s="123" customFormat="1" ht="17.25" customHeight="1" outlineLevel="2">
      <c r="A29" s="124">
        <v>25</v>
      </c>
      <c r="B29" s="125" t="s">
        <v>70</v>
      </c>
      <c r="C29" s="317">
        <v>409</v>
      </c>
      <c r="D29" s="343">
        <f t="shared" si="0"/>
        <v>61350</v>
      </c>
      <c r="E29" s="127"/>
      <c r="F29" s="128">
        <v>65</v>
      </c>
      <c r="G29" s="129" t="s">
        <v>69</v>
      </c>
      <c r="H29" s="316">
        <v>408</v>
      </c>
      <c r="I29" s="147">
        <f t="shared" si="1"/>
        <v>61200</v>
      </c>
      <c r="J29" s="217"/>
      <c r="K29" s="220"/>
      <c r="L29" s="221"/>
      <c r="M29" s="222"/>
      <c r="N29" s="330"/>
      <c r="O29" s="219"/>
      <c r="P29" s="128">
        <v>25</v>
      </c>
      <c r="Q29" s="129" t="s">
        <v>53</v>
      </c>
      <c r="R29" s="317">
        <v>625</v>
      </c>
      <c r="S29" s="340">
        <f t="shared" si="3"/>
        <v>93750</v>
      </c>
    </row>
    <row r="30" spans="1:19" s="123" customFormat="1" ht="17.25" customHeight="1" outlineLevel="2">
      <c r="A30" s="124">
        <v>26</v>
      </c>
      <c r="B30" s="125" t="s">
        <v>72</v>
      </c>
      <c r="C30" s="317">
        <v>423</v>
      </c>
      <c r="D30" s="343">
        <f t="shared" si="0"/>
        <v>63450</v>
      </c>
      <c r="E30" s="127"/>
      <c r="F30" s="128">
        <v>66</v>
      </c>
      <c r="G30" s="129" t="s">
        <v>71</v>
      </c>
      <c r="H30" s="316">
        <v>452</v>
      </c>
      <c r="I30" s="147">
        <f t="shared" si="1"/>
        <v>67800</v>
      </c>
      <c r="J30" s="217"/>
      <c r="K30" s="220"/>
      <c r="L30" s="221"/>
      <c r="M30" s="222"/>
      <c r="N30" s="330"/>
      <c r="O30" s="219"/>
      <c r="P30" s="128">
        <v>26</v>
      </c>
      <c r="Q30" s="129" t="s">
        <v>66</v>
      </c>
      <c r="R30" s="317">
        <v>483</v>
      </c>
      <c r="S30" s="340">
        <f t="shared" si="3"/>
        <v>72450</v>
      </c>
    </row>
    <row r="31" spans="1:19" s="123" customFormat="1" ht="17.25" customHeight="1" outlineLevel="2">
      <c r="A31" s="124">
        <v>27</v>
      </c>
      <c r="B31" s="125" t="s">
        <v>74</v>
      </c>
      <c r="C31" s="316">
        <v>503</v>
      </c>
      <c r="D31" s="343">
        <f t="shared" si="0"/>
        <v>75450</v>
      </c>
      <c r="E31" s="127"/>
      <c r="F31" s="128">
        <v>67</v>
      </c>
      <c r="G31" s="129" t="s">
        <v>73</v>
      </c>
      <c r="H31" s="316">
        <v>294</v>
      </c>
      <c r="I31" s="147">
        <f t="shared" si="1"/>
        <v>44100</v>
      </c>
      <c r="J31" s="217"/>
      <c r="K31" s="220"/>
      <c r="L31" s="221"/>
      <c r="M31" s="222"/>
      <c r="N31" s="330"/>
      <c r="O31" s="219"/>
      <c r="P31" s="128">
        <v>27</v>
      </c>
      <c r="Q31" s="129" t="s">
        <v>76</v>
      </c>
      <c r="R31" s="317">
        <v>288</v>
      </c>
      <c r="S31" s="340">
        <f t="shared" si="3"/>
        <v>43200</v>
      </c>
    </row>
    <row r="32" spans="1:19" s="123" customFormat="1" ht="17.25" customHeight="1" outlineLevel="2">
      <c r="A32" s="124">
        <v>28</v>
      </c>
      <c r="B32" s="125" t="s">
        <v>77</v>
      </c>
      <c r="C32" s="316">
        <v>261</v>
      </c>
      <c r="D32" s="343">
        <f t="shared" si="0"/>
        <v>39150</v>
      </c>
      <c r="E32" s="127"/>
      <c r="F32" s="128">
        <v>68</v>
      </c>
      <c r="G32" s="129" t="s">
        <v>75</v>
      </c>
      <c r="H32" s="316">
        <v>564</v>
      </c>
      <c r="I32" s="147">
        <f t="shared" si="1"/>
        <v>84600</v>
      </c>
      <c r="J32" s="217"/>
      <c r="K32" s="220"/>
      <c r="L32" s="221"/>
      <c r="M32" s="222"/>
      <c r="N32" s="330"/>
      <c r="O32" s="219"/>
      <c r="P32" s="128">
        <v>28</v>
      </c>
      <c r="Q32" s="129" t="s">
        <v>79</v>
      </c>
      <c r="R32" s="317">
        <v>639</v>
      </c>
      <c r="S32" s="340">
        <f t="shared" si="3"/>
        <v>95850</v>
      </c>
    </row>
    <row r="33" spans="1:19" s="123" customFormat="1" ht="17.25" customHeight="1" outlineLevel="2">
      <c r="A33" s="124">
        <v>29</v>
      </c>
      <c r="B33" s="125" t="s">
        <v>80</v>
      </c>
      <c r="C33" s="316">
        <v>92</v>
      </c>
      <c r="D33" s="343">
        <f t="shared" si="0"/>
        <v>13800</v>
      </c>
      <c r="E33" s="127"/>
      <c r="F33" s="128">
        <v>69</v>
      </c>
      <c r="G33" s="129" t="s">
        <v>78</v>
      </c>
      <c r="H33" s="316">
        <v>67</v>
      </c>
      <c r="I33" s="147">
        <f t="shared" si="1"/>
        <v>10050</v>
      </c>
      <c r="J33" s="217"/>
      <c r="K33" s="220"/>
      <c r="L33" s="221"/>
      <c r="M33" s="222"/>
      <c r="N33" s="330"/>
      <c r="O33" s="219"/>
      <c r="P33" s="128">
        <v>29</v>
      </c>
      <c r="Q33" s="129" t="s">
        <v>78</v>
      </c>
      <c r="R33" s="317">
        <v>35</v>
      </c>
      <c r="S33" s="340">
        <f t="shared" si="3"/>
        <v>5250</v>
      </c>
    </row>
    <row r="34" spans="1:19" s="123" customFormat="1" ht="17.25" customHeight="1" outlineLevel="2">
      <c r="A34" s="124">
        <v>30</v>
      </c>
      <c r="B34" s="125" t="s">
        <v>82</v>
      </c>
      <c r="C34" s="316">
        <v>209</v>
      </c>
      <c r="D34" s="343">
        <f t="shared" si="0"/>
        <v>31350</v>
      </c>
      <c r="E34" s="127"/>
      <c r="F34" s="128">
        <v>70</v>
      </c>
      <c r="G34" s="129" t="s">
        <v>81</v>
      </c>
      <c r="H34" s="316">
        <v>133</v>
      </c>
      <c r="I34" s="147">
        <f t="shared" si="1"/>
        <v>19950</v>
      </c>
      <c r="J34" s="217"/>
      <c r="K34" s="220"/>
      <c r="L34" s="221"/>
      <c r="M34" s="222"/>
      <c r="N34" s="330"/>
      <c r="O34" s="219"/>
      <c r="P34" s="128">
        <v>30</v>
      </c>
      <c r="Q34" s="129" t="s">
        <v>81</v>
      </c>
      <c r="R34" s="317">
        <v>71</v>
      </c>
      <c r="S34" s="340">
        <f t="shared" si="3"/>
        <v>10650</v>
      </c>
    </row>
    <row r="35" spans="1:19" s="123" customFormat="1" ht="17.25" customHeight="1" outlineLevel="2">
      <c r="A35" s="124">
        <v>31</v>
      </c>
      <c r="B35" s="125" t="s">
        <v>84</v>
      </c>
      <c r="C35" s="316">
        <v>576</v>
      </c>
      <c r="D35" s="343">
        <f t="shared" si="0"/>
        <v>86400</v>
      </c>
      <c r="E35" s="127"/>
      <c r="F35" s="128">
        <v>71</v>
      </c>
      <c r="G35" s="129" t="s">
        <v>83</v>
      </c>
      <c r="H35" s="316">
        <v>405</v>
      </c>
      <c r="I35" s="147">
        <f t="shared" si="1"/>
        <v>60750</v>
      </c>
      <c r="J35" s="217"/>
      <c r="K35" s="220"/>
      <c r="L35" s="221"/>
      <c r="M35" s="222"/>
      <c r="N35" s="330"/>
      <c r="O35" s="219"/>
      <c r="P35" s="128">
        <v>31</v>
      </c>
      <c r="Q35" s="129" t="s">
        <v>86</v>
      </c>
      <c r="R35" s="317">
        <v>366</v>
      </c>
      <c r="S35" s="340">
        <f t="shared" si="3"/>
        <v>54900</v>
      </c>
    </row>
    <row r="36" spans="1:19" s="123" customFormat="1" ht="17.25" customHeight="1" outlineLevel="2">
      <c r="A36" s="124">
        <v>32</v>
      </c>
      <c r="B36" s="125" t="s">
        <v>87</v>
      </c>
      <c r="C36" s="316">
        <v>518</v>
      </c>
      <c r="D36" s="343">
        <f t="shared" si="0"/>
        <v>77700</v>
      </c>
      <c r="E36" s="127"/>
      <c r="F36" s="128">
        <v>72</v>
      </c>
      <c r="G36" s="129" t="s">
        <v>85</v>
      </c>
      <c r="H36" s="316">
        <v>157</v>
      </c>
      <c r="I36" s="147">
        <f t="shared" si="1"/>
        <v>23550</v>
      </c>
      <c r="J36" s="217"/>
      <c r="K36" s="220"/>
      <c r="L36" s="221"/>
      <c r="M36" s="222"/>
      <c r="N36" s="330"/>
      <c r="O36" s="219"/>
      <c r="P36" s="128">
        <v>32</v>
      </c>
      <c r="Q36" s="129" t="s">
        <v>89</v>
      </c>
      <c r="R36" s="317">
        <v>156</v>
      </c>
      <c r="S36" s="340">
        <f t="shared" si="3"/>
        <v>23400</v>
      </c>
    </row>
    <row r="37" spans="1:19" s="123" customFormat="1" ht="17.25" customHeight="1" outlineLevel="2">
      <c r="A37" s="144">
        <v>33</v>
      </c>
      <c r="B37" s="129" t="s">
        <v>90</v>
      </c>
      <c r="C37" s="316">
        <v>440</v>
      </c>
      <c r="D37" s="343">
        <f t="shared" si="0"/>
        <v>66000</v>
      </c>
      <c r="E37" s="127"/>
      <c r="F37" s="128">
        <v>73</v>
      </c>
      <c r="G37" s="129" t="s">
        <v>88</v>
      </c>
      <c r="H37" s="316">
        <v>127</v>
      </c>
      <c r="I37" s="147">
        <f t="shared" si="1"/>
        <v>19050</v>
      </c>
      <c r="J37" s="217"/>
      <c r="K37" s="220"/>
      <c r="L37" s="221"/>
      <c r="M37" s="222"/>
      <c r="N37" s="330"/>
      <c r="O37" s="219"/>
      <c r="P37" s="128">
        <v>33</v>
      </c>
      <c r="Q37" s="129" t="s">
        <v>92</v>
      </c>
      <c r="R37" s="317">
        <v>981</v>
      </c>
      <c r="S37" s="340">
        <f t="shared" si="3"/>
        <v>147150</v>
      </c>
    </row>
    <row r="38" spans="1:19" s="123" customFormat="1" ht="17.25" customHeight="1" outlineLevel="2">
      <c r="A38" s="136">
        <v>37</v>
      </c>
      <c r="B38" s="137" t="s">
        <v>101</v>
      </c>
      <c r="C38" s="316">
        <v>311</v>
      </c>
      <c r="D38" s="343">
        <f t="shared" si="0"/>
        <v>46650</v>
      </c>
      <c r="E38" s="127"/>
      <c r="F38" s="128">
        <v>74</v>
      </c>
      <c r="G38" s="129" t="s">
        <v>91</v>
      </c>
      <c r="H38" s="316">
        <v>44</v>
      </c>
      <c r="I38" s="147">
        <f t="shared" si="1"/>
        <v>6600</v>
      </c>
      <c r="J38" s="217"/>
      <c r="K38" s="220"/>
      <c r="L38" s="221"/>
      <c r="M38" s="222"/>
      <c r="N38" s="330"/>
      <c r="O38" s="219"/>
      <c r="P38" s="128">
        <v>34</v>
      </c>
      <c r="Q38" s="129" t="s">
        <v>72</v>
      </c>
      <c r="R38" s="317">
        <v>485</v>
      </c>
      <c r="S38" s="340">
        <f t="shared" si="3"/>
        <v>72750</v>
      </c>
    </row>
    <row r="39" spans="1:19" s="123" customFormat="1" ht="17.25" customHeight="1" outlineLevel="2">
      <c r="A39" s="124">
        <v>38</v>
      </c>
      <c r="B39" s="125" t="s">
        <v>150</v>
      </c>
      <c r="C39" s="316">
        <v>216</v>
      </c>
      <c r="D39" s="343">
        <f t="shared" si="0"/>
        <v>32400</v>
      </c>
      <c r="E39" s="127"/>
      <c r="F39" s="128">
        <v>75</v>
      </c>
      <c r="G39" s="129" t="s">
        <v>94</v>
      </c>
      <c r="H39" s="316">
        <v>91</v>
      </c>
      <c r="I39" s="147">
        <f t="shared" si="1"/>
        <v>13650</v>
      </c>
      <c r="J39" s="217"/>
      <c r="K39" s="220"/>
      <c r="L39" s="221"/>
      <c r="M39" s="222"/>
      <c r="N39" s="330"/>
      <c r="O39" s="219"/>
      <c r="P39" s="128">
        <v>35</v>
      </c>
      <c r="Q39" s="129" t="s">
        <v>97</v>
      </c>
      <c r="R39" s="317">
        <v>592</v>
      </c>
      <c r="S39" s="340">
        <f t="shared" si="3"/>
        <v>88800</v>
      </c>
    </row>
    <row r="40" spans="1:19" s="123" customFormat="1" ht="17.25" customHeight="1" outlineLevel="2">
      <c r="A40" s="124">
        <v>39</v>
      </c>
      <c r="B40" s="125" t="s">
        <v>97</v>
      </c>
      <c r="C40" s="316">
        <v>493</v>
      </c>
      <c r="D40" s="343">
        <f t="shared" si="0"/>
        <v>73950</v>
      </c>
      <c r="E40" s="127"/>
      <c r="F40" s="131">
        <v>76</v>
      </c>
      <c r="G40" s="132" t="s">
        <v>96</v>
      </c>
      <c r="H40" s="316">
        <v>123</v>
      </c>
      <c r="I40" s="147">
        <f t="shared" si="1"/>
        <v>18450</v>
      </c>
      <c r="J40" s="217"/>
      <c r="K40" s="220"/>
      <c r="L40" s="221"/>
      <c r="M40" s="222"/>
      <c r="N40" s="330"/>
      <c r="O40" s="219"/>
      <c r="P40" s="128">
        <v>36</v>
      </c>
      <c r="Q40" s="129" t="s">
        <v>100</v>
      </c>
      <c r="R40" s="317">
        <v>415</v>
      </c>
      <c r="S40" s="340">
        <f t="shared" si="3"/>
        <v>62250</v>
      </c>
    </row>
    <row r="41" spans="1:19" s="123" customFormat="1" ht="17.25" customHeight="1" outlineLevel="2">
      <c r="A41" s="136">
        <v>40</v>
      </c>
      <c r="B41" s="137" t="s">
        <v>51</v>
      </c>
      <c r="C41" s="317">
        <v>528</v>
      </c>
      <c r="D41" s="343">
        <f t="shared" si="0"/>
        <v>79200</v>
      </c>
      <c r="E41" s="127"/>
      <c r="F41" s="128">
        <v>77</v>
      </c>
      <c r="G41" s="129" t="s">
        <v>99</v>
      </c>
      <c r="H41" s="316">
        <v>58</v>
      </c>
      <c r="I41" s="147">
        <f t="shared" si="1"/>
        <v>8700</v>
      </c>
      <c r="J41" s="217"/>
      <c r="K41" s="220"/>
      <c r="L41" s="221"/>
      <c r="M41" s="222"/>
      <c r="N41" s="330"/>
      <c r="O41" s="219"/>
      <c r="P41" s="128">
        <v>37</v>
      </c>
      <c r="Q41" s="129" t="s">
        <v>36</v>
      </c>
      <c r="R41" s="317">
        <v>511</v>
      </c>
      <c r="S41" s="340">
        <f t="shared" si="3"/>
        <v>76650</v>
      </c>
    </row>
    <row r="42" spans="1:19" s="123" customFormat="1" ht="17.25" customHeight="1" outlineLevel="2">
      <c r="A42" s="124"/>
      <c r="B42" s="125"/>
      <c r="C42" s="190"/>
      <c r="D42" s="329"/>
      <c r="E42" s="219"/>
      <c r="F42" s="128">
        <v>78</v>
      </c>
      <c r="G42" s="129" t="s">
        <v>92</v>
      </c>
      <c r="H42" s="316">
        <v>790</v>
      </c>
      <c r="I42" s="147">
        <f t="shared" si="1"/>
        <v>118500</v>
      </c>
      <c r="J42" s="217"/>
      <c r="K42" s="220"/>
      <c r="L42" s="221"/>
      <c r="M42" s="222"/>
      <c r="N42" s="330"/>
      <c r="O42" s="219"/>
      <c r="P42" s="128">
        <v>38</v>
      </c>
      <c r="Q42" s="129" t="s">
        <v>104</v>
      </c>
      <c r="R42" s="317">
        <v>286</v>
      </c>
      <c r="S42" s="340">
        <f t="shared" si="3"/>
        <v>42900</v>
      </c>
    </row>
    <row r="43" spans="1:19" s="123" customFormat="1" ht="17.25" customHeight="1" outlineLevel="2">
      <c r="A43" s="225"/>
      <c r="B43" s="226"/>
      <c r="C43" s="227"/>
      <c r="D43" s="330"/>
      <c r="E43" s="219"/>
      <c r="F43" s="128">
        <v>79</v>
      </c>
      <c r="G43" s="129" t="s">
        <v>103</v>
      </c>
      <c r="H43" s="316">
        <v>397</v>
      </c>
      <c r="I43" s="147">
        <f t="shared" si="1"/>
        <v>59550</v>
      </c>
      <c r="J43" s="217"/>
      <c r="K43" s="220"/>
      <c r="L43" s="320"/>
      <c r="M43" s="321"/>
      <c r="N43" s="330"/>
      <c r="O43" s="219"/>
      <c r="P43" s="128">
        <v>39</v>
      </c>
      <c r="Q43" s="301" t="s">
        <v>174</v>
      </c>
      <c r="R43" s="317">
        <v>552</v>
      </c>
      <c r="S43" s="340">
        <f t="shared" si="3"/>
        <v>82800</v>
      </c>
    </row>
    <row r="44" spans="1:19" s="123" customFormat="1" ht="17.25" customHeight="1" outlineLevel="2">
      <c r="A44" s="228"/>
      <c r="B44" s="229"/>
      <c r="C44" s="227"/>
      <c r="D44" s="330"/>
      <c r="E44" s="219"/>
      <c r="F44" s="144">
        <v>80</v>
      </c>
      <c r="G44" s="129" t="s">
        <v>105</v>
      </c>
      <c r="H44" s="317">
        <v>346</v>
      </c>
      <c r="I44" s="147">
        <f t="shared" si="1"/>
        <v>51900</v>
      </c>
      <c r="J44" s="217"/>
      <c r="K44" s="220"/>
      <c r="L44" s="383"/>
      <c r="M44" s="383"/>
      <c r="N44" s="330"/>
      <c r="O44" s="219"/>
      <c r="P44" s="128">
        <v>40</v>
      </c>
      <c r="Q44" s="129" t="s">
        <v>123</v>
      </c>
      <c r="R44" s="317">
        <v>288</v>
      </c>
      <c r="S44" s="340">
        <f t="shared" si="3"/>
        <v>43200</v>
      </c>
    </row>
    <row r="45" spans="1:19" s="123" customFormat="1" ht="17.25" customHeight="1" outlineLevel="2">
      <c r="A45" s="225"/>
      <c r="B45" s="226"/>
      <c r="C45" s="222"/>
      <c r="D45" s="330"/>
      <c r="E45" s="224"/>
      <c r="F45" s="144"/>
      <c r="G45" s="129"/>
      <c r="H45" s="143"/>
      <c r="I45" s="329"/>
      <c r="J45" s="224"/>
      <c r="K45" s="220"/>
      <c r="L45" s="320"/>
      <c r="M45" s="322"/>
      <c r="N45" s="320"/>
      <c r="O45" s="219"/>
      <c r="P45" s="128">
        <v>41</v>
      </c>
      <c r="Q45" s="129" t="s">
        <v>124</v>
      </c>
      <c r="R45" s="317">
        <v>316</v>
      </c>
      <c r="S45" s="340">
        <f t="shared" si="3"/>
        <v>47400</v>
      </c>
    </row>
    <row r="46" spans="1:19" s="123" customFormat="1" ht="17.25" customHeight="1" outlineLevel="2">
      <c r="A46" s="225"/>
      <c r="C46" s="222"/>
      <c r="E46" s="224"/>
      <c r="G46" s="221"/>
      <c r="H46" s="230"/>
      <c r="I46" s="330"/>
      <c r="J46" s="224"/>
      <c r="K46" s="220"/>
      <c r="L46" s="346"/>
      <c r="M46" s="346"/>
      <c r="N46" s="330"/>
      <c r="O46" s="219"/>
      <c r="P46" s="144">
        <v>42</v>
      </c>
      <c r="Q46" s="129" t="s">
        <v>125</v>
      </c>
      <c r="R46" s="317">
        <v>123</v>
      </c>
      <c r="S46" s="340">
        <f t="shared" si="3"/>
        <v>18450</v>
      </c>
    </row>
    <row r="47" spans="1:19" s="123" customFormat="1" ht="17.25" customHeight="1" outlineLevel="2">
      <c r="A47" s="225"/>
      <c r="C47" s="222"/>
      <c r="D47" s="351" t="s">
        <v>172</v>
      </c>
      <c r="E47" s="224"/>
      <c r="G47" s="221"/>
      <c r="H47" s="230"/>
      <c r="I47" s="330"/>
      <c r="J47" s="224"/>
      <c r="K47" s="220"/>
      <c r="L47" s="346"/>
      <c r="M47" s="346"/>
      <c r="N47" s="330"/>
      <c r="O47" s="224"/>
      <c r="P47" s="144"/>
      <c r="Q47" s="129"/>
      <c r="R47" s="317"/>
      <c r="S47" s="340"/>
    </row>
    <row r="48" spans="1:19" s="123" customFormat="1" ht="17.25" customHeight="1" outlineLevel="2">
      <c r="A48" s="233"/>
      <c r="B48" s="244" t="s">
        <v>168</v>
      </c>
      <c r="C48" s="234"/>
      <c r="D48" s="331"/>
      <c r="E48" s="236"/>
      <c r="F48" s="237"/>
      <c r="G48" s="238"/>
      <c r="H48" s="239"/>
      <c r="I48" s="331"/>
      <c r="J48" s="236"/>
      <c r="K48" s="347"/>
      <c r="L48" s="348"/>
      <c r="M48" s="242"/>
      <c r="N48" s="331"/>
      <c r="O48" s="224"/>
      <c r="P48" s="295"/>
      <c r="Q48" s="295"/>
      <c r="R48" s="295"/>
      <c r="S48" s="341"/>
    </row>
    <row r="49" spans="1:19" s="167" customFormat="1" ht="15.75" customHeight="1" outlineLevel="2" thickBot="1">
      <c r="A49" s="155"/>
      <c r="B49" s="156"/>
      <c r="C49" s="155"/>
      <c r="D49" s="332"/>
      <c r="F49" s="155"/>
      <c r="G49" s="156"/>
      <c r="H49" s="155"/>
      <c r="I49" s="332"/>
      <c r="K49" s="369" t="s">
        <v>165</v>
      </c>
      <c r="L49" s="369"/>
      <c r="M49" s="305">
        <f>SUM(M5:M20)</f>
        <v>4992</v>
      </c>
      <c r="N49" s="307">
        <f>SUM(N5:N20)</f>
        <v>748800</v>
      </c>
      <c r="P49" s="155"/>
      <c r="Q49" s="156"/>
      <c r="R49" s="155"/>
      <c r="S49" s="332"/>
    </row>
    <row r="50" spans="1:19" s="175" customFormat="1" ht="21" customHeight="1" outlineLevel="2" thickBot="1">
      <c r="A50" s="370" t="s">
        <v>165</v>
      </c>
      <c r="B50" s="370"/>
      <c r="C50" s="198">
        <f>SUM(C5:C48)</f>
        <v>13146</v>
      </c>
      <c r="D50" s="333">
        <f>SUM(D5:D48)</f>
        <v>1971900</v>
      </c>
      <c r="E50" s="167"/>
      <c r="F50" s="370" t="s">
        <v>165</v>
      </c>
      <c r="G50" s="370"/>
      <c r="H50" s="198">
        <f>SUM(H5:H48)</f>
        <v>14287</v>
      </c>
      <c r="I50" s="333">
        <f>SUM(I5:I48)</f>
        <v>2143050</v>
      </c>
      <c r="J50" s="167"/>
      <c r="K50" s="371" t="s">
        <v>109</v>
      </c>
      <c r="L50" s="372"/>
      <c r="M50" s="171">
        <f>SUM(C50,H50,M49)</f>
        <v>32425</v>
      </c>
      <c r="N50" s="281">
        <f>SUM(D50,I50,N49)</f>
        <v>4863750</v>
      </c>
      <c r="O50" s="167"/>
      <c r="P50" s="373" t="s">
        <v>108</v>
      </c>
      <c r="Q50" s="374"/>
      <c r="R50" s="310">
        <f>SUM(R5:R46)</f>
        <v>18766</v>
      </c>
      <c r="S50" s="281">
        <f>SUM(S5:S46)</f>
        <v>2814900</v>
      </c>
    </row>
    <row r="51" spans="1:19" s="175" customFormat="1" ht="21" customHeight="1" thickBot="1">
      <c r="A51" s="363"/>
      <c r="B51" s="364"/>
      <c r="C51" s="364"/>
      <c r="D51" s="384"/>
      <c r="E51" s="364"/>
      <c r="F51" s="364"/>
      <c r="G51" s="364"/>
      <c r="H51" s="364"/>
      <c r="I51" s="384"/>
      <c r="N51" s="338"/>
      <c r="P51" s="365" t="s">
        <v>131</v>
      </c>
      <c r="Q51" s="385"/>
      <c r="R51" s="197">
        <f>SUM(R50,M50)</f>
        <v>51191</v>
      </c>
      <c r="S51" s="281">
        <f>SUM(S50,N50)</f>
        <v>7678650</v>
      </c>
    </row>
    <row r="52" spans="4:9" ht="13.5">
      <c r="D52" s="344" t="s">
        <v>179</v>
      </c>
      <c r="F52" s="314">
        <v>50</v>
      </c>
      <c r="G52" s="315" t="s">
        <v>30</v>
      </c>
      <c r="H52" s="313">
        <v>607</v>
      </c>
      <c r="I52" s="334">
        <f>150*H52</f>
        <v>91050</v>
      </c>
    </row>
    <row r="53" ht="13.5">
      <c r="Q53" s="349" t="s">
        <v>183</v>
      </c>
    </row>
    <row r="54" ht="13.5">
      <c r="R54" s="352">
        <f>SUM(R51+607)</f>
        <v>51798</v>
      </c>
    </row>
  </sheetData>
  <sheetProtection/>
  <mergeCells count="13">
    <mergeCell ref="A51:I51"/>
    <mergeCell ref="P51:Q51"/>
    <mergeCell ref="K49:L49"/>
    <mergeCell ref="A50:B50"/>
    <mergeCell ref="F50:G50"/>
    <mergeCell ref="K50:L50"/>
    <mergeCell ref="P50:Q50"/>
    <mergeCell ref="A1:S1"/>
    <mergeCell ref="A3:D3"/>
    <mergeCell ref="F3:I3"/>
    <mergeCell ref="K3:N3"/>
    <mergeCell ref="P3:S3"/>
    <mergeCell ref="L44:M44"/>
  </mergeCells>
  <printOptions/>
  <pageMargins left="0.7086614173228347" right="0.31496062992125984" top="0.7480314960629921" bottom="0.35433070866141736" header="0.31496062992125984" footer="0.31496062992125984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0"/>
  <sheetViews>
    <sheetView zoomScale="86" zoomScaleNormal="86" zoomScalePageLayoutView="0" workbookViewId="0" topLeftCell="A1">
      <selection activeCell="A1" sqref="A1:IV16384"/>
    </sheetView>
  </sheetViews>
  <sheetFormatPr defaultColWidth="9.00390625" defaultRowHeight="13.5" outlineLevelRow="2"/>
  <cols>
    <col min="1" max="1" width="2.875" style="116" customWidth="1"/>
    <col min="2" max="2" width="6.125" style="2" customWidth="1"/>
    <col min="3" max="3" width="4.375" style="2" customWidth="1"/>
    <col min="4" max="4" width="4.50390625" style="294" customWidth="1"/>
    <col min="5" max="5" width="6.375" style="271" customWidth="1"/>
    <col min="6" max="6" width="0.6171875" style="2" customWidth="1"/>
    <col min="7" max="7" width="2.875" style="116" customWidth="1"/>
    <col min="8" max="8" width="6.875" style="2" customWidth="1"/>
    <col min="9" max="9" width="4.375" style="2" customWidth="1"/>
    <col min="10" max="10" width="4.625" style="251" customWidth="1"/>
    <col min="11" max="11" width="6.375" style="271" customWidth="1"/>
    <col min="12" max="12" width="0.6171875" style="2" customWidth="1"/>
    <col min="13" max="13" width="2.875" style="116" customWidth="1"/>
    <col min="14" max="14" width="6.125" style="2" customWidth="1"/>
    <col min="15" max="15" width="5.25390625" style="2" customWidth="1"/>
    <col min="16" max="16" width="4.50390625" style="251" customWidth="1"/>
    <col min="17" max="17" width="6.375" style="271" customWidth="1"/>
    <col min="18" max="18" width="0.6171875" style="2" customWidth="1"/>
    <col min="19" max="19" width="2.875" style="116" customWidth="1"/>
    <col min="20" max="20" width="6.75390625" style="2" customWidth="1"/>
    <col min="21" max="21" width="4.75390625" style="2" customWidth="1"/>
    <col min="22" max="22" width="4.875" style="251" customWidth="1"/>
    <col min="23" max="23" width="6.375" style="271" customWidth="1"/>
    <col min="24" max="16384" width="9.00390625" style="2" customWidth="1"/>
  </cols>
  <sheetData>
    <row r="1" spans="1:23" s="1" customFormat="1" ht="24" customHeight="1">
      <c r="A1" s="375" t="s">
        <v>178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</row>
    <row r="2" spans="1:23" s="1" customFormat="1" ht="18" customHeight="1">
      <c r="A2" s="185"/>
      <c r="B2" s="185"/>
      <c r="C2" s="185"/>
      <c r="D2" s="292"/>
      <c r="E2" s="262"/>
      <c r="F2" s="186"/>
      <c r="G2" s="185"/>
      <c r="H2" s="283" t="s">
        <v>172</v>
      </c>
      <c r="J2" s="258"/>
      <c r="K2" s="271"/>
      <c r="L2" s="186"/>
      <c r="M2" s="185"/>
      <c r="O2" s="185"/>
      <c r="P2" s="245"/>
      <c r="Q2" s="262"/>
      <c r="R2" s="186"/>
      <c r="S2" s="185"/>
      <c r="T2" s="185"/>
      <c r="V2" s="258"/>
      <c r="W2" s="278" t="s">
        <v>184</v>
      </c>
    </row>
    <row r="3" spans="1:23" s="149" customFormat="1" ht="20.25" customHeight="1">
      <c r="A3" s="376" t="s">
        <v>156</v>
      </c>
      <c r="B3" s="377"/>
      <c r="C3" s="377"/>
      <c r="D3" s="377"/>
      <c r="E3" s="378"/>
      <c r="F3" s="148"/>
      <c r="G3" s="377" t="s">
        <v>156</v>
      </c>
      <c r="H3" s="377"/>
      <c r="I3" s="377"/>
      <c r="J3" s="377"/>
      <c r="K3" s="377"/>
      <c r="L3" s="148"/>
      <c r="M3" s="377" t="s">
        <v>156</v>
      </c>
      <c r="N3" s="377"/>
      <c r="O3" s="377"/>
      <c r="P3" s="377"/>
      <c r="Q3" s="377"/>
      <c r="R3" s="148"/>
      <c r="S3" s="376" t="s">
        <v>180</v>
      </c>
      <c r="T3" s="377"/>
      <c r="U3" s="377"/>
      <c r="V3" s="377"/>
      <c r="W3" s="378"/>
    </row>
    <row r="4" spans="1:23" s="183" customFormat="1" ht="20.25" customHeight="1" thickBot="1">
      <c r="A4" s="211" t="s">
        <v>5</v>
      </c>
      <c r="B4" s="212" t="s">
        <v>2</v>
      </c>
      <c r="C4" s="213" t="s">
        <v>3</v>
      </c>
      <c r="D4" s="293" t="s">
        <v>4</v>
      </c>
      <c r="E4" s="263" t="s">
        <v>4</v>
      </c>
      <c r="F4" s="161"/>
      <c r="G4" s="214" t="s">
        <v>5</v>
      </c>
      <c r="H4" s="212" t="s">
        <v>2</v>
      </c>
      <c r="I4" s="213" t="s">
        <v>3</v>
      </c>
      <c r="J4" s="284" t="s">
        <v>4</v>
      </c>
      <c r="K4" s="263" t="s">
        <v>4</v>
      </c>
      <c r="L4" s="161"/>
      <c r="M4" s="214" t="s">
        <v>5</v>
      </c>
      <c r="N4" s="212" t="s">
        <v>2</v>
      </c>
      <c r="O4" s="213" t="s">
        <v>3</v>
      </c>
      <c r="P4" s="284" t="s">
        <v>4</v>
      </c>
      <c r="Q4" s="263" t="s">
        <v>4</v>
      </c>
      <c r="R4" s="161"/>
      <c r="S4" s="214" t="s">
        <v>5</v>
      </c>
      <c r="T4" s="212" t="s">
        <v>2</v>
      </c>
      <c r="U4" s="213" t="s">
        <v>3</v>
      </c>
      <c r="V4" s="284" t="s">
        <v>4</v>
      </c>
      <c r="W4" s="263" t="s">
        <v>4</v>
      </c>
    </row>
    <row r="5" spans="1:23" s="123" customFormat="1" ht="17.25" customHeight="1" outlineLevel="2">
      <c r="A5" s="200">
        <v>1</v>
      </c>
      <c r="B5" s="201" t="s">
        <v>6</v>
      </c>
      <c r="C5" s="316">
        <v>320</v>
      </c>
      <c r="D5" s="318">
        <v>320</v>
      </c>
      <c r="E5" s="264">
        <f>150*D5</f>
        <v>48000</v>
      </c>
      <c r="F5" s="127"/>
      <c r="G5" s="203">
        <v>41</v>
      </c>
      <c r="H5" s="204" t="s">
        <v>106</v>
      </c>
      <c r="I5" s="316">
        <v>185</v>
      </c>
      <c r="J5" s="318">
        <v>185</v>
      </c>
      <c r="K5" s="264">
        <f>150*J5</f>
        <v>27750</v>
      </c>
      <c r="L5" s="127"/>
      <c r="M5" s="206">
        <v>81</v>
      </c>
      <c r="N5" s="207" t="s">
        <v>104</v>
      </c>
      <c r="O5" s="316">
        <v>594</v>
      </c>
      <c r="P5" s="318">
        <v>594</v>
      </c>
      <c r="Q5" s="264">
        <f>150*P5</f>
        <v>89100</v>
      </c>
      <c r="R5" s="127"/>
      <c r="S5" s="203">
        <v>1</v>
      </c>
      <c r="T5" s="204" t="s">
        <v>8</v>
      </c>
      <c r="U5" s="316">
        <v>881</v>
      </c>
      <c r="V5" s="290">
        <v>881</v>
      </c>
      <c r="W5" s="272">
        <f>150*V5</f>
        <v>132150</v>
      </c>
    </row>
    <row r="6" spans="1:23" s="123" customFormat="1" ht="17.25" customHeight="1" outlineLevel="2">
      <c r="A6" s="124">
        <v>2</v>
      </c>
      <c r="B6" s="125" t="s">
        <v>9</v>
      </c>
      <c r="C6" s="317">
        <v>139</v>
      </c>
      <c r="D6" s="353">
        <v>139</v>
      </c>
      <c r="E6" s="264">
        <f aca="true" t="shared" si="0" ref="E6:E41">150*D6</f>
        <v>20850</v>
      </c>
      <c r="F6" s="127"/>
      <c r="G6" s="128">
        <v>42</v>
      </c>
      <c r="H6" s="129" t="s">
        <v>7</v>
      </c>
      <c r="I6" s="316">
        <v>443</v>
      </c>
      <c r="J6" s="318">
        <v>443</v>
      </c>
      <c r="K6" s="264">
        <f aca="true" t="shared" si="1" ref="K6:K44">150*J6</f>
        <v>66450</v>
      </c>
      <c r="L6" s="127"/>
      <c r="M6" s="128">
        <v>82</v>
      </c>
      <c r="N6" s="129" t="s">
        <v>112</v>
      </c>
      <c r="O6" s="316">
        <v>282</v>
      </c>
      <c r="P6" s="318">
        <v>282</v>
      </c>
      <c r="Q6" s="264">
        <f aca="true" t="shared" si="2" ref="Q6:Q20">150*P6</f>
        <v>42300</v>
      </c>
      <c r="R6" s="127"/>
      <c r="S6" s="128">
        <v>2</v>
      </c>
      <c r="T6" s="129" t="s">
        <v>11</v>
      </c>
      <c r="U6" s="317">
        <v>569</v>
      </c>
      <c r="V6" s="291">
        <v>569</v>
      </c>
      <c r="W6" s="266">
        <f aca="true" t="shared" si="3" ref="W6:W46">150*V6</f>
        <v>85350</v>
      </c>
    </row>
    <row r="7" spans="1:23" s="123" customFormat="1" ht="17.25" customHeight="1" outlineLevel="2">
      <c r="A7" s="124">
        <v>3</v>
      </c>
      <c r="B7" s="125" t="s">
        <v>11</v>
      </c>
      <c r="C7" s="317">
        <v>373</v>
      </c>
      <c r="D7" s="353">
        <v>373</v>
      </c>
      <c r="E7" s="264">
        <f t="shared" si="0"/>
        <v>55950</v>
      </c>
      <c r="F7" s="127"/>
      <c r="G7" s="128">
        <v>43</v>
      </c>
      <c r="H7" s="129" t="s">
        <v>10</v>
      </c>
      <c r="I7" s="316">
        <v>324</v>
      </c>
      <c r="J7" s="318">
        <v>324</v>
      </c>
      <c r="K7" s="264">
        <f t="shared" si="1"/>
        <v>48600</v>
      </c>
      <c r="L7" s="127"/>
      <c r="M7" s="128">
        <v>83</v>
      </c>
      <c r="N7" s="129" t="s">
        <v>113</v>
      </c>
      <c r="O7" s="316">
        <v>614</v>
      </c>
      <c r="P7" s="318">
        <v>614</v>
      </c>
      <c r="Q7" s="264">
        <f t="shared" si="2"/>
        <v>92100</v>
      </c>
      <c r="R7" s="127"/>
      <c r="S7" s="128">
        <v>3</v>
      </c>
      <c r="T7" s="129" t="s">
        <v>13</v>
      </c>
      <c r="U7" s="317">
        <v>290</v>
      </c>
      <c r="V7" s="291">
        <v>290</v>
      </c>
      <c r="W7" s="266">
        <f t="shared" si="3"/>
        <v>43500</v>
      </c>
    </row>
    <row r="8" spans="1:23" s="123" customFormat="1" ht="17.25" customHeight="1" outlineLevel="2">
      <c r="A8" s="124">
        <v>4</v>
      </c>
      <c r="B8" s="125" t="s">
        <v>14</v>
      </c>
      <c r="C8" s="317">
        <v>174</v>
      </c>
      <c r="D8" s="353">
        <v>174</v>
      </c>
      <c r="E8" s="264">
        <f t="shared" si="0"/>
        <v>26100</v>
      </c>
      <c r="F8" s="127"/>
      <c r="G8" s="128">
        <v>44</v>
      </c>
      <c r="H8" s="129" t="s">
        <v>12</v>
      </c>
      <c r="I8" s="316">
        <v>332</v>
      </c>
      <c r="J8" s="318">
        <v>332</v>
      </c>
      <c r="K8" s="264">
        <f t="shared" si="1"/>
        <v>49800</v>
      </c>
      <c r="L8" s="127"/>
      <c r="M8" s="128">
        <v>84</v>
      </c>
      <c r="N8" s="129" t="s">
        <v>114</v>
      </c>
      <c r="O8" s="316">
        <v>164</v>
      </c>
      <c r="P8" s="318">
        <v>164</v>
      </c>
      <c r="Q8" s="264">
        <f t="shared" si="2"/>
        <v>24600</v>
      </c>
      <c r="R8" s="127"/>
      <c r="S8" s="128">
        <v>4</v>
      </c>
      <c r="T8" s="129" t="s">
        <v>16</v>
      </c>
      <c r="U8" s="317">
        <v>425</v>
      </c>
      <c r="V8" s="291">
        <v>425</v>
      </c>
      <c r="W8" s="266">
        <f t="shared" si="3"/>
        <v>63750</v>
      </c>
    </row>
    <row r="9" spans="1:23" s="123" customFormat="1" ht="17.25" customHeight="1" outlineLevel="2">
      <c r="A9" s="124">
        <v>5</v>
      </c>
      <c r="B9" s="125" t="s">
        <v>17</v>
      </c>
      <c r="C9" s="317">
        <v>126</v>
      </c>
      <c r="D9" s="353">
        <v>126</v>
      </c>
      <c r="E9" s="264">
        <f t="shared" si="0"/>
        <v>18900</v>
      </c>
      <c r="F9" s="127"/>
      <c r="G9" s="128">
        <v>45</v>
      </c>
      <c r="H9" s="129" t="s">
        <v>15</v>
      </c>
      <c r="I9" s="316">
        <v>571</v>
      </c>
      <c r="J9" s="318">
        <v>571</v>
      </c>
      <c r="K9" s="264">
        <f t="shared" si="1"/>
        <v>85650</v>
      </c>
      <c r="L9" s="127"/>
      <c r="M9" s="128">
        <v>85</v>
      </c>
      <c r="N9" s="129" t="s">
        <v>122</v>
      </c>
      <c r="O9" s="316">
        <v>325</v>
      </c>
      <c r="P9" s="318">
        <v>325</v>
      </c>
      <c r="Q9" s="264">
        <f t="shared" si="2"/>
        <v>48750</v>
      </c>
      <c r="R9" s="127"/>
      <c r="S9" s="128">
        <v>5</v>
      </c>
      <c r="T9" s="129" t="s">
        <v>19</v>
      </c>
      <c r="U9" s="317">
        <v>402</v>
      </c>
      <c r="V9" s="291">
        <v>402</v>
      </c>
      <c r="W9" s="266">
        <f t="shared" si="3"/>
        <v>60300</v>
      </c>
    </row>
    <row r="10" spans="1:23" s="123" customFormat="1" ht="17.25" customHeight="1" outlineLevel="2">
      <c r="A10" s="124">
        <v>6</v>
      </c>
      <c r="B10" s="125" t="s">
        <v>20</v>
      </c>
      <c r="C10" s="317">
        <v>325</v>
      </c>
      <c r="D10" s="353">
        <v>325</v>
      </c>
      <c r="E10" s="264">
        <f t="shared" si="0"/>
        <v>48750</v>
      </c>
      <c r="F10" s="127"/>
      <c r="G10" s="131">
        <v>46</v>
      </c>
      <c r="H10" s="132" t="s">
        <v>18</v>
      </c>
      <c r="I10" s="316">
        <v>548</v>
      </c>
      <c r="J10" s="318">
        <v>548</v>
      </c>
      <c r="K10" s="264">
        <f t="shared" si="1"/>
        <v>82200</v>
      </c>
      <c r="L10" s="127"/>
      <c r="M10" s="128">
        <v>86</v>
      </c>
      <c r="N10" s="129" t="s">
        <v>115</v>
      </c>
      <c r="O10" s="316">
        <v>76</v>
      </c>
      <c r="P10" s="318">
        <v>82</v>
      </c>
      <c r="Q10" s="264">
        <f t="shared" si="2"/>
        <v>12300</v>
      </c>
      <c r="R10" s="127"/>
      <c r="S10" s="128">
        <v>6</v>
      </c>
      <c r="T10" s="129" t="s">
        <v>22</v>
      </c>
      <c r="U10" s="317">
        <v>686</v>
      </c>
      <c r="V10" s="291">
        <v>686</v>
      </c>
      <c r="W10" s="266">
        <f t="shared" si="3"/>
        <v>102900</v>
      </c>
    </row>
    <row r="11" spans="1:23" s="123" customFormat="1" ht="17.25" customHeight="1" outlineLevel="2">
      <c r="A11" s="124">
        <v>7</v>
      </c>
      <c r="B11" s="125" t="s">
        <v>23</v>
      </c>
      <c r="C11" s="317">
        <v>240</v>
      </c>
      <c r="D11" s="353">
        <v>240</v>
      </c>
      <c r="E11" s="264">
        <f t="shared" si="0"/>
        <v>36000</v>
      </c>
      <c r="F11" s="127"/>
      <c r="G11" s="128">
        <v>47</v>
      </c>
      <c r="H11" s="129" t="s">
        <v>21</v>
      </c>
      <c r="I11" s="316">
        <v>501</v>
      </c>
      <c r="J11" s="318">
        <v>501</v>
      </c>
      <c r="K11" s="264">
        <f t="shared" si="1"/>
        <v>75150</v>
      </c>
      <c r="L11" s="127"/>
      <c r="M11" s="128">
        <v>87</v>
      </c>
      <c r="N11" s="129" t="s">
        <v>116</v>
      </c>
      <c r="O11" s="316">
        <v>83</v>
      </c>
      <c r="P11" s="318">
        <v>83</v>
      </c>
      <c r="Q11" s="264">
        <f t="shared" si="2"/>
        <v>12450</v>
      </c>
      <c r="R11" s="127"/>
      <c r="S11" s="128">
        <v>7</v>
      </c>
      <c r="T11" s="129" t="s">
        <v>25</v>
      </c>
      <c r="U11" s="317">
        <v>489</v>
      </c>
      <c r="V11" s="291">
        <v>489</v>
      </c>
      <c r="W11" s="266">
        <f t="shared" si="3"/>
        <v>73350</v>
      </c>
    </row>
    <row r="12" spans="1:23" s="123" customFormat="1" ht="17.25" customHeight="1" outlineLevel="2">
      <c r="A12" s="124">
        <v>8</v>
      </c>
      <c r="B12" s="125" t="s">
        <v>26</v>
      </c>
      <c r="C12" s="317">
        <v>411</v>
      </c>
      <c r="D12" s="353">
        <v>411</v>
      </c>
      <c r="E12" s="264">
        <f t="shared" si="0"/>
        <v>61650</v>
      </c>
      <c r="F12" s="127"/>
      <c r="G12" s="128">
        <v>48</v>
      </c>
      <c r="H12" s="129" t="s">
        <v>24</v>
      </c>
      <c r="I12" s="316">
        <v>198</v>
      </c>
      <c r="J12" s="318">
        <v>198</v>
      </c>
      <c r="K12" s="264">
        <f t="shared" si="1"/>
        <v>29700</v>
      </c>
      <c r="L12" s="127"/>
      <c r="M12" s="128">
        <v>88</v>
      </c>
      <c r="N12" s="129" t="s">
        <v>117</v>
      </c>
      <c r="O12" s="318">
        <v>200</v>
      </c>
      <c r="P12" s="318">
        <v>195</v>
      </c>
      <c r="Q12" s="264">
        <f t="shared" si="2"/>
        <v>29250</v>
      </c>
      <c r="R12" s="127"/>
      <c r="S12" s="128">
        <v>8</v>
      </c>
      <c r="T12" s="129" t="s">
        <v>28</v>
      </c>
      <c r="U12" s="317">
        <v>206</v>
      </c>
      <c r="V12" s="291">
        <v>206</v>
      </c>
      <c r="W12" s="266">
        <f t="shared" si="3"/>
        <v>30900</v>
      </c>
    </row>
    <row r="13" spans="1:23" s="123" customFormat="1" ht="17.25" customHeight="1" outlineLevel="2">
      <c r="A13" s="124">
        <v>9</v>
      </c>
      <c r="B13" s="125" t="s">
        <v>29</v>
      </c>
      <c r="C13" s="317">
        <v>390</v>
      </c>
      <c r="D13" s="353">
        <v>390</v>
      </c>
      <c r="E13" s="264">
        <f t="shared" si="0"/>
        <v>58500</v>
      </c>
      <c r="F13" s="127"/>
      <c r="G13" s="128">
        <v>49</v>
      </c>
      <c r="H13" s="129" t="s">
        <v>27</v>
      </c>
      <c r="I13" s="316">
        <v>861</v>
      </c>
      <c r="J13" s="318">
        <v>861</v>
      </c>
      <c r="K13" s="264">
        <f t="shared" si="1"/>
        <v>129150</v>
      </c>
      <c r="L13" s="127"/>
      <c r="M13" s="128">
        <v>89</v>
      </c>
      <c r="N13" s="129" t="s">
        <v>118</v>
      </c>
      <c r="O13" s="316">
        <v>257</v>
      </c>
      <c r="P13" s="318">
        <v>257</v>
      </c>
      <c r="Q13" s="264">
        <f t="shared" si="2"/>
        <v>38550</v>
      </c>
      <c r="R13" s="127"/>
      <c r="S13" s="131">
        <v>9</v>
      </c>
      <c r="T13" s="132" t="s">
        <v>31</v>
      </c>
      <c r="U13" s="317">
        <v>272</v>
      </c>
      <c r="V13" s="291">
        <v>272</v>
      </c>
      <c r="W13" s="266">
        <f t="shared" si="3"/>
        <v>40800</v>
      </c>
    </row>
    <row r="14" spans="1:23" s="123" customFormat="1" ht="17.25" customHeight="1" outlineLevel="2">
      <c r="A14" s="124">
        <v>10</v>
      </c>
      <c r="B14" s="125" t="s">
        <v>32</v>
      </c>
      <c r="C14" s="317">
        <v>548</v>
      </c>
      <c r="D14" s="353">
        <v>548</v>
      </c>
      <c r="E14" s="264">
        <f t="shared" si="0"/>
        <v>82200</v>
      </c>
      <c r="F14" s="127"/>
      <c r="G14" s="128">
        <v>50</v>
      </c>
      <c r="H14" s="129" t="s">
        <v>30</v>
      </c>
      <c r="I14" s="318"/>
      <c r="J14" s="318"/>
      <c r="K14" s="264">
        <f t="shared" si="1"/>
        <v>0</v>
      </c>
      <c r="L14" s="127"/>
      <c r="M14" s="128">
        <v>90</v>
      </c>
      <c r="N14" s="129" t="s">
        <v>119</v>
      </c>
      <c r="O14" s="316">
        <v>142</v>
      </c>
      <c r="P14" s="318">
        <v>142</v>
      </c>
      <c r="Q14" s="264">
        <f t="shared" si="2"/>
        <v>21300</v>
      </c>
      <c r="R14" s="127"/>
      <c r="S14" s="128">
        <v>10</v>
      </c>
      <c r="T14" s="129" t="s">
        <v>34</v>
      </c>
      <c r="U14" s="317">
        <v>310</v>
      </c>
      <c r="V14" s="291">
        <v>310</v>
      </c>
      <c r="W14" s="266">
        <f t="shared" si="3"/>
        <v>46500</v>
      </c>
    </row>
    <row r="15" spans="1:23" s="123" customFormat="1" ht="17.25" customHeight="1" outlineLevel="2">
      <c r="A15" s="124">
        <v>11</v>
      </c>
      <c r="B15" s="125" t="s">
        <v>35</v>
      </c>
      <c r="C15" s="317">
        <v>50</v>
      </c>
      <c r="D15" s="353">
        <v>50</v>
      </c>
      <c r="E15" s="264">
        <f t="shared" si="0"/>
        <v>7500</v>
      </c>
      <c r="F15" s="127"/>
      <c r="G15" s="128">
        <v>51</v>
      </c>
      <c r="H15" s="129" t="s">
        <v>33</v>
      </c>
      <c r="I15" s="316">
        <v>412</v>
      </c>
      <c r="J15" s="318">
        <v>412</v>
      </c>
      <c r="K15" s="264">
        <f t="shared" si="1"/>
        <v>61800</v>
      </c>
      <c r="L15" s="127"/>
      <c r="M15" s="128">
        <v>91</v>
      </c>
      <c r="N15" s="129" t="s">
        <v>120</v>
      </c>
      <c r="O15" s="316">
        <v>133</v>
      </c>
      <c r="P15" s="318">
        <v>133</v>
      </c>
      <c r="Q15" s="264">
        <f t="shared" si="2"/>
        <v>19950</v>
      </c>
      <c r="R15" s="127"/>
      <c r="S15" s="128">
        <v>11</v>
      </c>
      <c r="T15" s="129" t="s">
        <v>37</v>
      </c>
      <c r="U15" s="317">
        <v>179</v>
      </c>
      <c r="V15" s="291">
        <v>179</v>
      </c>
      <c r="W15" s="266">
        <f t="shared" si="3"/>
        <v>26850</v>
      </c>
    </row>
    <row r="16" spans="1:23" s="123" customFormat="1" ht="17.25" customHeight="1" outlineLevel="2">
      <c r="A16" s="136">
        <v>12</v>
      </c>
      <c r="B16" s="137" t="s">
        <v>38</v>
      </c>
      <c r="C16" s="317">
        <v>410</v>
      </c>
      <c r="D16" s="353">
        <v>410</v>
      </c>
      <c r="E16" s="264">
        <f t="shared" si="0"/>
        <v>61500</v>
      </c>
      <c r="F16" s="127"/>
      <c r="G16" s="128">
        <v>52</v>
      </c>
      <c r="H16" s="129" t="s">
        <v>36</v>
      </c>
      <c r="I16" s="316">
        <v>354</v>
      </c>
      <c r="J16" s="318">
        <v>354</v>
      </c>
      <c r="K16" s="264">
        <f t="shared" si="1"/>
        <v>53100</v>
      </c>
      <c r="L16" s="127"/>
      <c r="M16" s="128">
        <v>92</v>
      </c>
      <c r="N16" s="129" t="s">
        <v>121</v>
      </c>
      <c r="O16" s="316">
        <v>100</v>
      </c>
      <c r="P16" s="318">
        <v>100</v>
      </c>
      <c r="Q16" s="264">
        <f t="shared" si="2"/>
        <v>15000</v>
      </c>
      <c r="R16" s="127"/>
      <c r="S16" s="128">
        <v>12</v>
      </c>
      <c r="T16" s="129" t="s">
        <v>40</v>
      </c>
      <c r="U16" s="317">
        <v>440</v>
      </c>
      <c r="V16" s="291">
        <v>440</v>
      </c>
      <c r="W16" s="266">
        <f t="shared" si="3"/>
        <v>66000</v>
      </c>
    </row>
    <row r="17" spans="1:23" s="123" customFormat="1" ht="17.25" customHeight="1" outlineLevel="2">
      <c r="A17" s="124">
        <v>13</v>
      </c>
      <c r="B17" s="125" t="s">
        <v>41</v>
      </c>
      <c r="C17" s="317">
        <v>110</v>
      </c>
      <c r="D17" s="353">
        <v>110</v>
      </c>
      <c r="E17" s="264">
        <f t="shared" si="0"/>
        <v>16500</v>
      </c>
      <c r="F17" s="127"/>
      <c r="G17" s="128">
        <v>53</v>
      </c>
      <c r="H17" s="129" t="s">
        <v>39</v>
      </c>
      <c r="I17" s="316">
        <v>436</v>
      </c>
      <c r="J17" s="318">
        <v>436</v>
      </c>
      <c r="K17" s="264">
        <f t="shared" si="1"/>
        <v>65400</v>
      </c>
      <c r="L17" s="127"/>
      <c r="M17" s="128">
        <v>93</v>
      </c>
      <c r="N17" s="129" t="s">
        <v>148</v>
      </c>
      <c r="O17" s="316">
        <v>513</v>
      </c>
      <c r="P17" s="318">
        <v>513</v>
      </c>
      <c r="Q17" s="264">
        <f t="shared" si="2"/>
        <v>76950</v>
      </c>
      <c r="R17" s="127"/>
      <c r="S17" s="128">
        <v>13</v>
      </c>
      <c r="T17" s="129" t="s">
        <v>43</v>
      </c>
      <c r="U17" s="317">
        <v>1044</v>
      </c>
      <c r="V17" s="291">
        <v>1044</v>
      </c>
      <c r="W17" s="266">
        <f t="shared" si="3"/>
        <v>156600</v>
      </c>
    </row>
    <row r="18" spans="1:23" s="123" customFormat="1" ht="17.25" customHeight="1" outlineLevel="2">
      <c r="A18" s="124">
        <v>14</v>
      </c>
      <c r="B18" s="125" t="s">
        <v>44</v>
      </c>
      <c r="C18" s="317">
        <v>213</v>
      </c>
      <c r="D18" s="353">
        <v>213</v>
      </c>
      <c r="E18" s="264">
        <f t="shared" si="0"/>
        <v>31950</v>
      </c>
      <c r="F18" s="127"/>
      <c r="G18" s="131">
        <v>54</v>
      </c>
      <c r="H18" s="132" t="s">
        <v>42</v>
      </c>
      <c r="I18" s="318">
        <v>392</v>
      </c>
      <c r="J18" s="318">
        <v>374</v>
      </c>
      <c r="K18" s="264">
        <f t="shared" si="1"/>
        <v>56100</v>
      </c>
      <c r="L18" s="127"/>
      <c r="M18" s="128">
        <v>94</v>
      </c>
      <c r="N18" s="129" t="s">
        <v>152</v>
      </c>
      <c r="O18" s="316">
        <v>524</v>
      </c>
      <c r="P18" s="318">
        <v>524</v>
      </c>
      <c r="Q18" s="264">
        <f t="shared" si="2"/>
        <v>78600</v>
      </c>
      <c r="R18" s="127"/>
      <c r="S18" s="128">
        <v>14</v>
      </c>
      <c r="T18" s="129" t="s">
        <v>46</v>
      </c>
      <c r="U18" s="317">
        <v>515</v>
      </c>
      <c r="V18" s="291">
        <v>515</v>
      </c>
      <c r="W18" s="266">
        <f t="shared" si="3"/>
        <v>77250</v>
      </c>
    </row>
    <row r="19" spans="1:23" s="123" customFormat="1" ht="17.25" customHeight="1" outlineLevel="2">
      <c r="A19" s="124">
        <v>15</v>
      </c>
      <c r="B19" s="125" t="s">
        <v>47</v>
      </c>
      <c r="C19" s="317">
        <v>547</v>
      </c>
      <c r="D19" s="353">
        <v>547</v>
      </c>
      <c r="E19" s="264">
        <f t="shared" si="0"/>
        <v>82050</v>
      </c>
      <c r="F19" s="127"/>
      <c r="G19" s="128">
        <v>55</v>
      </c>
      <c r="H19" s="129" t="s">
        <v>45</v>
      </c>
      <c r="I19" s="316">
        <v>327</v>
      </c>
      <c r="J19" s="318">
        <v>327</v>
      </c>
      <c r="K19" s="264">
        <f t="shared" si="1"/>
        <v>49050</v>
      </c>
      <c r="L19" s="127"/>
      <c r="M19" s="128">
        <v>95</v>
      </c>
      <c r="N19" s="129" t="s">
        <v>158</v>
      </c>
      <c r="O19" s="319">
        <v>428</v>
      </c>
      <c r="P19" s="354">
        <v>428</v>
      </c>
      <c r="Q19" s="264">
        <f t="shared" si="2"/>
        <v>64200</v>
      </c>
      <c r="R19" s="127"/>
      <c r="S19" s="128">
        <v>15</v>
      </c>
      <c r="T19" s="129" t="s">
        <v>47</v>
      </c>
      <c r="U19" s="317">
        <v>214</v>
      </c>
      <c r="V19" s="291">
        <v>214</v>
      </c>
      <c r="W19" s="266">
        <f t="shared" si="3"/>
        <v>32100</v>
      </c>
    </row>
    <row r="20" spans="1:23" s="123" customFormat="1" ht="17.25" customHeight="1" outlineLevel="2">
      <c r="A20" s="124">
        <v>16</v>
      </c>
      <c r="B20" s="125" t="s">
        <v>49</v>
      </c>
      <c r="C20" s="317">
        <v>331</v>
      </c>
      <c r="D20" s="353">
        <v>331</v>
      </c>
      <c r="E20" s="264">
        <f t="shared" si="0"/>
        <v>49650</v>
      </c>
      <c r="F20" s="127"/>
      <c r="G20" s="128">
        <v>56</v>
      </c>
      <c r="H20" s="129" t="s">
        <v>48</v>
      </c>
      <c r="I20" s="316">
        <v>470</v>
      </c>
      <c r="J20" s="318">
        <v>470</v>
      </c>
      <c r="K20" s="264">
        <f t="shared" si="1"/>
        <v>70500</v>
      </c>
      <c r="L20" s="127"/>
      <c r="M20" s="144">
        <v>96</v>
      </c>
      <c r="N20" s="129" t="s">
        <v>107</v>
      </c>
      <c r="O20" s="319">
        <v>556</v>
      </c>
      <c r="P20" s="354">
        <v>556</v>
      </c>
      <c r="Q20" s="264">
        <f t="shared" si="2"/>
        <v>83400</v>
      </c>
      <c r="R20" s="127"/>
      <c r="S20" s="128">
        <v>16</v>
      </c>
      <c r="T20" s="129" t="s">
        <v>51</v>
      </c>
      <c r="U20" s="317">
        <v>915</v>
      </c>
      <c r="V20" s="291">
        <v>915</v>
      </c>
      <c r="W20" s="266">
        <f t="shared" si="3"/>
        <v>137250</v>
      </c>
    </row>
    <row r="21" spans="1:23" s="123" customFormat="1" ht="17.25" customHeight="1" outlineLevel="2">
      <c r="A21" s="124">
        <v>17</v>
      </c>
      <c r="B21" s="125" t="s">
        <v>52</v>
      </c>
      <c r="C21" s="317">
        <v>359</v>
      </c>
      <c r="D21" s="353">
        <v>359</v>
      </c>
      <c r="E21" s="264">
        <f t="shared" si="0"/>
        <v>53850</v>
      </c>
      <c r="F21" s="140"/>
      <c r="G21" s="128">
        <v>57</v>
      </c>
      <c r="H21" s="129" t="s">
        <v>50</v>
      </c>
      <c r="I21" s="316">
        <v>385</v>
      </c>
      <c r="J21" s="318">
        <v>385</v>
      </c>
      <c r="K21" s="264">
        <f t="shared" si="1"/>
        <v>57750</v>
      </c>
      <c r="L21" s="216"/>
      <c r="M21" s="144"/>
      <c r="N21" s="129"/>
      <c r="O21" s="139"/>
      <c r="P21" s="298">
        <f>SUM(P5:P20)</f>
        <v>4992</v>
      </c>
      <c r="Q21" s="266"/>
      <c r="R21" s="218"/>
      <c r="S21" s="128">
        <v>17</v>
      </c>
      <c r="T21" s="129" t="s">
        <v>54</v>
      </c>
      <c r="U21" s="317">
        <v>439</v>
      </c>
      <c r="V21" s="291">
        <v>439</v>
      </c>
      <c r="W21" s="266">
        <f t="shared" si="3"/>
        <v>65850</v>
      </c>
    </row>
    <row r="22" spans="1:23" s="123" customFormat="1" ht="17.25" customHeight="1" outlineLevel="2">
      <c r="A22" s="124">
        <v>18</v>
      </c>
      <c r="B22" s="125" t="s">
        <v>8</v>
      </c>
      <c r="C22" s="317">
        <v>332</v>
      </c>
      <c r="D22" s="353">
        <v>332</v>
      </c>
      <c r="E22" s="264">
        <f t="shared" si="0"/>
        <v>49800</v>
      </c>
      <c r="F22" s="127"/>
      <c r="G22" s="128">
        <v>58</v>
      </c>
      <c r="H22" s="129" t="s">
        <v>53</v>
      </c>
      <c r="I22" s="316">
        <v>625</v>
      </c>
      <c r="J22" s="318">
        <v>625</v>
      </c>
      <c r="K22" s="264">
        <f t="shared" si="1"/>
        <v>93750</v>
      </c>
      <c r="L22" s="217"/>
      <c r="M22" s="220"/>
      <c r="N22" s="221"/>
      <c r="O22" s="222"/>
      <c r="P22" s="247"/>
      <c r="Q22" s="267"/>
      <c r="R22" s="219"/>
      <c r="S22" s="128">
        <v>18</v>
      </c>
      <c r="T22" s="129" t="s">
        <v>56</v>
      </c>
      <c r="U22" s="317">
        <v>770</v>
      </c>
      <c r="V22" s="291">
        <v>770</v>
      </c>
      <c r="W22" s="266">
        <f t="shared" si="3"/>
        <v>115500</v>
      </c>
    </row>
    <row r="23" spans="1:23" s="123" customFormat="1" ht="17.25" customHeight="1" outlineLevel="2">
      <c r="A23" s="124">
        <v>19</v>
      </c>
      <c r="B23" s="125" t="s">
        <v>57</v>
      </c>
      <c r="C23" s="317">
        <v>360</v>
      </c>
      <c r="D23" s="353">
        <v>360</v>
      </c>
      <c r="E23" s="264">
        <f t="shared" si="0"/>
        <v>54000</v>
      </c>
      <c r="F23" s="127"/>
      <c r="G23" s="128">
        <v>59</v>
      </c>
      <c r="H23" s="129" t="s">
        <v>55</v>
      </c>
      <c r="I23" s="316">
        <v>220</v>
      </c>
      <c r="J23" s="318">
        <v>220</v>
      </c>
      <c r="K23" s="264">
        <f t="shared" si="1"/>
        <v>33000</v>
      </c>
      <c r="L23" s="217"/>
      <c r="M23" s="220"/>
      <c r="N23" s="221"/>
      <c r="O23" s="222"/>
      <c r="P23" s="247"/>
      <c r="Q23" s="267"/>
      <c r="R23" s="219"/>
      <c r="S23" s="131">
        <v>19</v>
      </c>
      <c r="T23" s="132" t="s">
        <v>58</v>
      </c>
      <c r="U23" s="317">
        <v>428</v>
      </c>
      <c r="V23" s="291">
        <v>428</v>
      </c>
      <c r="W23" s="266">
        <f t="shared" si="3"/>
        <v>64200</v>
      </c>
    </row>
    <row r="24" spans="1:23" s="123" customFormat="1" ht="17.25" customHeight="1" outlineLevel="2">
      <c r="A24" s="124">
        <v>20</v>
      </c>
      <c r="B24" s="125" t="s">
        <v>59</v>
      </c>
      <c r="C24" s="317">
        <v>801</v>
      </c>
      <c r="D24" s="353">
        <v>801</v>
      </c>
      <c r="E24" s="264">
        <f t="shared" si="0"/>
        <v>120150</v>
      </c>
      <c r="F24" s="127"/>
      <c r="G24" s="128">
        <v>60</v>
      </c>
      <c r="H24" s="129" t="s">
        <v>19</v>
      </c>
      <c r="I24" s="316">
        <v>223</v>
      </c>
      <c r="J24" s="318">
        <v>223</v>
      </c>
      <c r="K24" s="264">
        <f t="shared" si="1"/>
        <v>33450</v>
      </c>
      <c r="L24" s="217"/>
      <c r="M24" s="220"/>
      <c r="N24" s="221"/>
      <c r="O24" s="222"/>
      <c r="P24" s="247"/>
      <c r="Q24" s="267"/>
      <c r="R24" s="219"/>
      <c r="S24" s="128">
        <v>20</v>
      </c>
      <c r="T24" s="129" t="s">
        <v>61</v>
      </c>
      <c r="U24" s="317">
        <v>366</v>
      </c>
      <c r="V24" s="291">
        <v>366</v>
      </c>
      <c r="W24" s="266">
        <f t="shared" si="3"/>
        <v>54900</v>
      </c>
    </row>
    <row r="25" spans="1:23" s="123" customFormat="1" ht="17.25" customHeight="1" outlineLevel="2">
      <c r="A25" s="124">
        <v>21</v>
      </c>
      <c r="B25" s="125" t="s">
        <v>62</v>
      </c>
      <c r="C25" s="317">
        <v>358</v>
      </c>
      <c r="D25" s="353">
        <v>358</v>
      </c>
      <c r="E25" s="264">
        <f t="shared" si="0"/>
        <v>53700</v>
      </c>
      <c r="F25" s="127"/>
      <c r="G25" s="128">
        <v>61</v>
      </c>
      <c r="H25" s="129" t="s">
        <v>60</v>
      </c>
      <c r="I25" s="316">
        <v>623</v>
      </c>
      <c r="J25" s="318">
        <v>623</v>
      </c>
      <c r="K25" s="264">
        <f t="shared" si="1"/>
        <v>93450</v>
      </c>
      <c r="L25" s="217"/>
      <c r="M25" s="220"/>
      <c r="N25" s="221"/>
      <c r="O25" s="222"/>
      <c r="P25" s="247"/>
      <c r="Q25" s="267"/>
      <c r="R25" s="219"/>
      <c r="S25" s="128">
        <v>21</v>
      </c>
      <c r="T25" s="129" t="s">
        <v>24</v>
      </c>
      <c r="U25" s="317">
        <v>388</v>
      </c>
      <c r="V25" s="291">
        <v>388</v>
      </c>
      <c r="W25" s="266">
        <f t="shared" si="3"/>
        <v>58200</v>
      </c>
    </row>
    <row r="26" spans="1:23" s="123" customFormat="1" ht="17.25" customHeight="1" outlineLevel="2">
      <c r="A26" s="136">
        <v>22</v>
      </c>
      <c r="B26" s="137" t="s">
        <v>64</v>
      </c>
      <c r="C26" s="317">
        <v>492</v>
      </c>
      <c r="D26" s="353">
        <v>492</v>
      </c>
      <c r="E26" s="264">
        <f t="shared" si="0"/>
        <v>73800</v>
      </c>
      <c r="F26" s="127"/>
      <c r="G26" s="128">
        <v>62</v>
      </c>
      <c r="H26" s="129" t="s">
        <v>63</v>
      </c>
      <c r="I26" s="316">
        <v>232</v>
      </c>
      <c r="J26" s="318">
        <v>232</v>
      </c>
      <c r="K26" s="264">
        <f t="shared" si="1"/>
        <v>34800</v>
      </c>
      <c r="L26" s="217"/>
      <c r="M26" s="220"/>
      <c r="N26" s="221"/>
      <c r="O26" s="222"/>
      <c r="P26" s="247"/>
      <c r="Q26" s="267"/>
      <c r="R26" s="219"/>
      <c r="S26" s="128">
        <v>22</v>
      </c>
      <c r="T26" s="129" t="s">
        <v>18</v>
      </c>
      <c r="U26" s="317">
        <v>609</v>
      </c>
      <c r="V26" s="291">
        <v>609</v>
      </c>
      <c r="W26" s="266">
        <f t="shared" si="3"/>
        <v>91350</v>
      </c>
    </row>
    <row r="27" spans="1:23" s="123" customFormat="1" ht="17.25" customHeight="1" outlineLevel="2">
      <c r="A27" s="124">
        <v>23</v>
      </c>
      <c r="B27" s="125" t="s">
        <v>66</v>
      </c>
      <c r="C27" s="317">
        <v>449</v>
      </c>
      <c r="D27" s="353">
        <v>449</v>
      </c>
      <c r="E27" s="264">
        <f t="shared" si="0"/>
        <v>67350</v>
      </c>
      <c r="F27" s="127"/>
      <c r="G27" s="128">
        <v>63</v>
      </c>
      <c r="H27" s="129" t="s">
        <v>65</v>
      </c>
      <c r="I27" s="316">
        <v>757</v>
      </c>
      <c r="J27" s="318">
        <v>757</v>
      </c>
      <c r="K27" s="264">
        <f t="shared" si="1"/>
        <v>113550</v>
      </c>
      <c r="L27" s="217"/>
      <c r="M27" s="220"/>
      <c r="N27" s="221"/>
      <c r="O27" s="222"/>
      <c r="P27" s="247"/>
      <c r="Q27" s="267"/>
      <c r="R27" s="219"/>
      <c r="S27" s="128">
        <v>23</v>
      </c>
      <c r="T27" s="129" t="s">
        <v>45</v>
      </c>
      <c r="U27" s="317">
        <v>352</v>
      </c>
      <c r="V27" s="291">
        <v>352</v>
      </c>
      <c r="W27" s="266">
        <f t="shared" si="3"/>
        <v>52800</v>
      </c>
    </row>
    <row r="28" spans="1:23" s="123" customFormat="1" ht="17.25" customHeight="1" outlineLevel="2">
      <c r="A28" s="124">
        <v>24</v>
      </c>
      <c r="B28" s="125" t="s">
        <v>68</v>
      </c>
      <c r="C28" s="317">
        <v>309</v>
      </c>
      <c r="D28" s="353">
        <v>309</v>
      </c>
      <c r="E28" s="264">
        <f t="shared" si="0"/>
        <v>46350</v>
      </c>
      <c r="F28" s="127"/>
      <c r="G28" s="128">
        <v>64</v>
      </c>
      <c r="H28" s="129" t="s">
        <v>67</v>
      </c>
      <c r="I28" s="316">
        <v>430</v>
      </c>
      <c r="J28" s="318">
        <v>430</v>
      </c>
      <c r="K28" s="264">
        <f t="shared" si="1"/>
        <v>64500</v>
      </c>
      <c r="L28" s="217"/>
      <c r="M28" s="220"/>
      <c r="N28" s="221"/>
      <c r="O28" s="222"/>
      <c r="P28" s="247"/>
      <c r="Q28" s="267"/>
      <c r="R28" s="219"/>
      <c r="S28" s="128">
        <v>24</v>
      </c>
      <c r="T28" s="129" t="s">
        <v>39</v>
      </c>
      <c r="U28" s="317">
        <v>365</v>
      </c>
      <c r="V28" s="291">
        <v>365</v>
      </c>
      <c r="W28" s="266">
        <f t="shared" si="3"/>
        <v>54750</v>
      </c>
    </row>
    <row r="29" spans="1:23" s="123" customFormat="1" ht="17.25" customHeight="1" outlineLevel="2">
      <c r="A29" s="124">
        <v>25</v>
      </c>
      <c r="B29" s="125" t="s">
        <v>70</v>
      </c>
      <c r="C29" s="317">
        <v>409</v>
      </c>
      <c r="D29" s="353">
        <v>409</v>
      </c>
      <c r="E29" s="264">
        <f t="shared" si="0"/>
        <v>61350</v>
      </c>
      <c r="F29" s="127"/>
      <c r="G29" s="128">
        <v>65</v>
      </c>
      <c r="H29" s="129" t="s">
        <v>69</v>
      </c>
      <c r="I29" s="316">
        <v>408</v>
      </c>
      <c r="J29" s="318">
        <v>408</v>
      </c>
      <c r="K29" s="264">
        <f t="shared" si="1"/>
        <v>61200</v>
      </c>
      <c r="L29" s="217"/>
      <c r="M29" s="220"/>
      <c r="N29" s="221"/>
      <c r="O29" s="222"/>
      <c r="P29" s="247"/>
      <c r="Q29" s="267"/>
      <c r="R29" s="219"/>
      <c r="S29" s="128">
        <v>25</v>
      </c>
      <c r="T29" s="129" t="s">
        <v>53</v>
      </c>
      <c r="U29" s="317">
        <v>625</v>
      </c>
      <c r="V29" s="291">
        <v>625</v>
      </c>
      <c r="W29" s="266">
        <f t="shared" si="3"/>
        <v>93750</v>
      </c>
    </row>
    <row r="30" spans="1:23" s="123" customFormat="1" ht="17.25" customHeight="1" outlineLevel="2">
      <c r="A30" s="124">
        <v>26</v>
      </c>
      <c r="B30" s="125" t="s">
        <v>72</v>
      </c>
      <c r="C30" s="317">
        <v>423</v>
      </c>
      <c r="D30" s="353">
        <v>423</v>
      </c>
      <c r="E30" s="264">
        <f t="shared" si="0"/>
        <v>63450</v>
      </c>
      <c r="F30" s="127"/>
      <c r="G30" s="128">
        <v>66</v>
      </c>
      <c r="H30" s="129" t="s">
        <v>71</v>
      </c>
      <c r="I30" s="316">
        <v>452</v>
      </c>
      <c r="J30" s="318">
        <v>452</v>
      </c>
      <c r="K30" s="264">
        <f t="shared" si="1"/>
        <v>67800</v>
      </c>
      <c r="L30" s="217"/>
      <c r="M30" s="220"/>
      <c r="N30" s="221"/>
      <c r="O30" s="222"/>
      <c r="P30" s="247"/>
      <c r="Q30" s="267"/>
      <c r="R30" s="219"/>
      <c r="S30" s="128">
        <v>26</v>
      </c>
      <c r="T30" s="129" t="s">
        <v>66</v>
      </c>
      <c r="U30" s="317">
        <v>483</v>
      </c>
      <c r="V30" s="291">
        <v>483</v>
      </c>
      <c r="W30" s="266">
        <f t="shared" si="3"/>
        <v>72450</v>
      </c>
    </row>
    <row r="31" spans="1:23" s="123" customFormat="1" ht="17.25" customHeight="1" outlineLevel="2">
      <c r="A31" s="124">
        <v>27</v>
      </c>
      <c r="B31" s="125" t="s">
        <v>74</v>
      </c>
      <c r="C31" s="316">
        <v>503</v>
      </c>
      <c r="D31" s="318">
        <v>503</v>
      </c>
      <c r="E31" s="264">
        <f t="shared" si="0"/>
        <v>75450</v>
      </c>
      <c r="F31" s="127"/>
      <c r="G31" s="128">
        <v>67</v>
      </c>
      <c r="H31" s="129" t="s">
        <v>73</v>
      </c>
      <c r="I31" s="316">
        <v>294</v>
      </c>
      <c r="J31" s="318">
        <v>294</v>
      </c>
      <c r="K31" s="264">
        <f t="shared" si="1"/>
        <v>44100</v>
      </c>
      <c r="L31" s="217"/>
      <c r="M31" s="220"/>
      <c r="N31" s="221"/>
      <c r="O31" s="222"/>
      <c r="P31" s="247"/>
      <c r="Q31" s="267"/>
      <c r="R31" s="219"/>
      <c r="S31" s="128">
        <v>27</v>
      </c>
      <c r="T31" s="129" t="s">
        <v>76</v>
      </c>
      <c r="U31" s="317">
        <v>288</v>
      </c>
      <c r="V31" s="291">
        <v>288</v>
      </c>
      <c r="W31" s="266">
        <f t="shared" si="3"/>
        <v>43200</v>
      </c>
    </row>
    <row r="32" spans="1:23" s="123" customFormat="1" ht="17.25" customHeight="1" outlineLevel="2">
      <c r="A32" s="124">
        <v>28</v>
      </c>
      <c r="B32" s="125" t="s">
        <v>77</v>
      </c>
      <c r="C32" s="316">
        <v>261</v>
      </c>
      <c r="D32" s="318">
        <v>261</v>
      </c>
      <c r="E32" s="264">
        <f t="shared" si="0"/>
        <v>39150</v>
      </c>
      <c r="F32" s="127"/>
      <c r="G32" s="128">
        <v>68</v>
      </c>
      <c r="H32" s="129" t="s">
        <v>75</v>
      </c>
      <c r="I32" s="316">
        <v>564</v>
      </c>
      <c r="J32" s="318">
        <v>564</v>
      </c>
      <c r="K32" s="264">
        <f t="shared" si="1"/>
        <v>84600</v>
      </c>
      <c r="L32" s="217"/>
      <c r="M32" s="220"/>
      <c r="N32" s="221"/>
      <c r="O32" s="222"/>
      <c r="P32" s="247"/>
      <c r="Q32" s="267"/>
      <c r="R32" s="219"/>
      <c r="S32" s="128">
        <v>28</v>
      </c>
      <c r="T32" s="129" t="s">
        <v>79</v>
      </c>
      <c r="U32" s="317">
        <v>639</v>
      </c>
      <c r="V32" s="291">
        <v>639</v>
      </c>
      <c r="W32" s="266">
        <f t="shared" si="3"/>
        <v>95850</v>
      </c>
    </row>
    <row r="33" spans="1:23" s="123" customFormat="1" ht="17.25" customHeight="1" outlineLevel="2">
      <c r="A33" s="124">
        <v>29</v>
      </c>
      <c r="B33" s="125" t="s">
        <v>80</v>
      </c>
      <c r="C33" s="316">
        <v>92</v>
      </c>
      <c r="D33" s="318">
        <v>92</v>
      </c>
      <c r="E33" s="264">
        <f t="shared" si="0"/>
        <v>13800</v>
      </c>
      <c r="F33" s="127"/>
      <c r="G33" s="128">
        <v>69</v>
      </c>
      <c r="H33" s="129" t="s">
        <v>78</v>
      </c>
      <c r="I33" s="316">
        <v>67</v>
      </c>
      <c r="J33" s="318">
        <v>67</v>
      </c>
      <c r="K33" s="264">
        <f t="shared" si="1"/>
        <v>10050</v>
      </c>
      <c r="L33" s="217"/>
      <c r="M33" s="220"/>
      <c r="N33" s="221"/>
      <c r="O33" s="222"/>
      <c r="P33" s="247"/>
      <c r="Q33" s="267"/>
      <c r="R33" s="219"/>
      <c r="S33" s="128">
        <v>29</v>
      </c>
      <c r="T33" s="129" t="s">
        <v>78</v>
      </c>
      <c r="U33" s="317">
        <v>35</v>
      </c>
      <c r="V33" s="291">
        <v>35</v>
      </c>
      <c r="W33" s="266">
        <f t="shared" si="3"/>
        <v>5250</v>
      </c>
    </row>
    <row r="34" spans="1:23" s="123" customFormat="1" ht="17.25" customHeight="1" outlineLevel="2">
      <c r="A34" s="124">
        <v>30</v>
      </c>
      <c r="B34" s="125" t="s">
        <v>82</v>
      </c>
      <c r="C34" s="316">
        <v>209</v>
      </c>
      <c r="D34" s="318">
        <v>209</v>
      </c>
      <c r="E34" s="264">
        <f t="shared" si="0"/>
        <v>31350</v>
      </c>
      <c r="F34" s="127"/>
      <c r="G34" s="128">
        <v>70</v>
      </c>
      <c r="H34" s="129" t="s">
        <v>81</v>
      </c>
      <c r="I34" s="316">
        <v>133</v>
      </c>
      <c r="J34" s="318">
        <v>133</v>
      </c>
      <c r="K34" s="264">
        <f t="shared" si="1"/>
        <v>19950</v>
      </c>
      <c r="L34" s="217"/>
      <c r="M34" s="220"/>
      <c r="N34" s="221"/>
      <c r="O34" s="222"/>
      <c r="P34" s="247"/>
      <c r="Q34" s="267"/>
      <c r="R34" s="219"/>
      <c r="S34" s="128">
        <v>30</v>
      </c>
      <c r="T34" s="129" t="s">
        <v>81</v>
      </c>
      <c r="U34" s="317">
        <v>71</v>
      </c>
      <c r="V34" s="291">
        <v>71</v>
      </c>
      <c r="W34" s="266">
        <f t="shared" si="3"/>
        <v>10650</v>
      </c>
    </row>
    <row r="35" spans="1:23" s="123" customFormat="1" ht="17.25" customHeight="1" outlineLevel="2">
      <c r="A35" s="124">
        <v>31</v>
      </c>
      <c r="B35" s="125" t="s">
        <v>84</v>
      </c>
      <c r="C35" s="316">
        <v>576</v>
      </c>
      <c r="D35" s="318">
        <v>576</v>
      </c>
      <c r="E35" s="264">
        <f t="shared" si="0"/>
        <v>86400</v>
      </c>
      <c r="F35" s="127"/>
      <c r="G35" s="128">
        <v>71</v>
      </c>
      <c r="H35" s="129" t="s">
        <v>83</v>
      </c>
      <c r="I35" s="316">
        <v>405</v>
      </c>
      <c r="J35" s="318">
        <v>405</v>
      </c>
      <c r="K35" s="264">
        <f t="shared" si="1"/>
        <v>60750</v>
      </c>
      <c r="L35" s="217"/>
      <c r="M35" s="220"/>
      <c r="N35" s="221"/>
      <c r="O35" s="222"/>
      <c r="P35" s="247"/>
      <c r="Q35" s="267"/>
      <c r="R35" s="219"/>
      <c r="S35" s="128">
        <v>31</v>
      </c>
      <c r="T35" s="129" t="s">
        <v>86</v>
      </c>
      <c r="U35" s="317">
        <v>366</v>
      </c>
      <c r="V35" s="291">
        <v>366</v>
      </c>
      <c r="W35" s="266">
        <f t="shared" si="3"/>
        <v>54900</v>
      </c>
    </row>
    <row r="36" spans="1:23" s="123" customFormat="1" ht="17.25" customHeight="1" outlineLevel="2">
      <c r="A36" s="124">
        <v>32</v>
      </c>
      <c r="B36" s="125" t="s">
        <v>87</v>
      </c>
      <c r="C36" s="316">
        <v>518</v>
      </c>
      <c r="D36" s="318">
        <v>518</v>
      </c>
      <c r="E36" s="264">
        <f t="shared" si="0"/>
        <v>77700</v>
      </c>
      <c r="F36" s="127"/>
      <c r="G36" s="128">
        <v>72</v>
      </c>
      <c r="H36" s="129" t="s">
        <v>85</v>
      </c>
      <c r="I36" s="316">
        <v>157</v>
      </c>
      <c r="J36" s="318">
        <v>157</v>
      </c>
      <c r="K36" s="264">
        <f t="shared" si="1"/>
        <v>23550</v>
      </c>
      <c r="L36" s="217"/>
      <c r="M36" s="220"/>
      <c r="N36" s="221"/>
      <c r="O36" s="222"/>
      <c r="P36" s="247"/>
      <c r="Q36" s="267"/>
      <c r="R36" s="219"/>
      <c r="S36" s="128">
        <v>32</v>
      </c>
      <c r="T36" s="129" t="s">
        <v>89</v>
      </c>
      <c r="U36" s="317">
        <v>156</v>
      </c>
      <c r="V36" s="291">
        <v>156</v>
      </c>
      <c r="W36" s="266">
        <f t="shared" si="3"/>
        <v>23400</v>
      </c>
    </row>
    <row r="37" spans="1:23" s="123" customFormat="1" ht="17.25" customHeight="1" outlineLevel="2">
      <c r="A37" s="144">
        <v>33</v>
      </c>
      <c r="B37" s="129" t="s">
        <v>90</v>
      </c>
      <c r="C37" s="316">
        <v>440</v>
      </c>
      <c r="D37" s="318">
        <v>440</v>
      </c>
      <c r="E37" s="264">
        <f t="shared" si="0"/>
        <v>66000</v>
      </c>
      <c r="F37" s="127"/>
      <c r="G37" s="128">
        <v>73</v>
      </c>
      <c r="H37" s="129" t="s">
        <v>88</v>
      </c>
      <c r="I37" s="316">
        <v>127</v>
      </c>
      <c r="J37" s="318">
        <v>127</v>
      </c>
      <c r="K37" s="264">
        <f t="shared" si="1"/>
        <v>19050</v>
      </c>
      <c r="L37" s="217"/>
      <c r="M37" s="220"/>
      <c r="N37" s="221"/>
      <c r="O37" s="222"/>
      <c r="P37" s="247"/>
      <c r="Q37" s="267"/>
      <c r="R37" s="219"/>
      <c r="S37" s="128">
        <v>33</v>
      </c>
      <c r="T37" s="129" t="s">
        <v>92</v>
      </c>
      <c r="U37" s="317">
        <v>981</v>
      </c>
      <c r="V37" s="291">
        <v>981</v>
      </c>
      <c r="W37" s="266">
        <f t="shared" si="3"/>
        <v>147150</v>
      </c>
    </row>
    <row r="38" spans="1:23" s="123" customFormat="1" ht="17.25" customHeight="1" outlineLevel="2">
      <c r="A38" s="136">
        <v>37</v>
      </c>
      <c r="B38" s="137" t="s">
        <v>101</v>
      </c>
      <c r="C38" s="316">
        <v>311</v>
      </c>
      <c r="D38" s="318">
        <v>311</v>
      </c>
      <c r="E38" s="264">
        <f t="shared" si="0"/>
        <v>46650</v>
      </c>
      <c r="F38" s="127"/>
      <c r="G38" s="128">
        <v>74</v>
      </c>
      <c r="H38" s="129" t="s">
        <v>91</v>
      </c>
      <c r="I38" s="316">
        <v>44</v>
      </c>
      <c r="J38" s="318">
        <v>44</v>
      </c>
      <c r="K38" s="264">
        <f t="shared" si="1"/>
        <v>6600</v>
      </c>
      <c r="L38" s="217"/>
      <c r="M38" s="220"/>
      <c r="N38" s="221"/>
      <c r="O38" s="222"/>
      <c r="P38" s="247"/>
      <c r="Q38" s="267"/>
      <c r="R38" s="219"/>
      <c r="S38" s="128">
        <v>34</v>
      </c>
      <c r="T38" s="129" t="s">
        <v>72</v>
      </c>
      <c r="U38" s="317">
        <v>485</v>
      </c>
      <c r="V38" s="291">
        <v>485</v>
      </c>
      <c r="W38" s="266">
        <f t="shared" si="3"/>
        <v>72750</v>
      </c>
    </row>
    <row r="39" spans="1:23" s="123" customFormat="1" ht="17.25" customHeight="1" outlineLevel="2">
      <c r="A39" s="124">
        <v>38</v>
      </c>
      <c r="B39" s="125" t="s">
        <v>150</v>
      </c>
      <c r="C39" s="316">
        <v>216</v>
      </c>
      <c r="D39" s="318">
        <v>216</v>
      </c>
      <c r="E39" s="264">
        <f t="shared" si="0"/>
        <v>32400</v>
      </c>
      <c r="F39" s="127"/>
      <c r="G39" s="128">
        <v>75</v>
      </c>
      <c r="H39" s="129" t="s">
        <v>94</v>
      </c>
      <c r="I39" s="316">
        <v>91</v>
      </c>
      <c r="J39" s="318">
        <v>91</v>
      </c>
      <c r="K39" s="264">
        <f t="shared" si="1"/>
        <v>13650</v>
      </c>
      <c r="L39" s="217"/>
      <c r="M39" s="220"/>
      <c r="N39" s="221"/>
      <c r="O39" s="222"/>
      <c r="P39" s="247"/>
      <c r="Q39" s="267"/>
      <c r="R39" s="219"/>
      <c r="S39" s="128">
        <v>35</v>
      </c>
      <c r="T39" s="129" t="s">
        <v>97</v>
      </c>
      <c r="U39" s="317">
        <v>592</v>
      </c>
      <c r="V39" s="291">
        <v>592</v>
      </c>
      <c r="W39" s="266">
        <f t="shared" si="3"/>
        <v>88800</v>
      </c>
    </row>
    <row r="40" spans="1:23" s="123" customFormat="1" ht="17.25" customHeight="1" outlineLevel="2">
      <c r="A40" s="124">
        <v>39</v>
      </c>
      <c r="B40" s="125" t="s">
        <v>97</v>
      </c>
      <c r="C40" s="316">
        <v>493</v>
      </c>
      <c r="D40" s="318">
        <v>493</v>
      </c>
      <c r="E40" s="264">
        <f t="shared" si="0"/>
        <v>73950</v>
      </c>
      <c r="F40" s="127"/>
      <c r="G40" s="131">
        <v>76</v>
      </c>
      <c r="H40" s="132" t="s">
        <v>96</v>
      </c>
      <c r="I40" s="316">
        <v>123</v>
      </c>
      <c r="J40" s="318">
        <v>123</v>
      </c>
      <c r="K40" s="264">
        <f t="shared" si="1"/>
        <v>18450</v>
      </c>
      <c r="L40" s="217"/>
      <c r="M40" s="220"/>
      <c r="N40" s="221"/>
      <c r="O40" s="222"/>
      <c r="P40" s="247"/>
      <c r="Q40" s="267"/>
      <c r="R40" s="219"/>
      <c r="S40" s="128">
        <v>36</v>
      </c>
      <c r="T40" s="129" t="s">
        <v>100</v>
      </c>
      <c r="U40" s="317">
        <v>415</v>
      </c>
      <c r="V40" s="291">
        <v>415</v>
      </c>
      <c r="W40" s="266">
        <f t="shared" si="3"/>
        <v>62250</v>
      </c>
    </row>
    <row r="41" spans="1:23" s="123" customFormat="1" ht="17.25" customHeight="1" outlineLevel="2">
      <c r="A41" s="136">
        <v>40</v>
      </c>
      <c r="B41" s="137" t="s">
        <v>51</v>
      </c>
      <c r="C41" s="317">
        <v>528</v>
      </c>
      <c r="D41" s="353">
        <v>528</v>
      </c>
      <c r="E41" s="264">
        <f t="shared" si="0"/>
        <v>79200</v>
      </c>
      <c r="F41" s="127"/>
      <c r="G41" s="128">
        <v>77</v>
      </c>
      <c r="H41" s="129" t="s">
        <v>99</v>
      </c>
      <c r="I41" s="316">
        <v>58</v>
      </c>
      <c r="J41" s="318">
        <v>58</v>
      </c>
      <c r="K41" s="264">
        <f t="shared" si="1"/>
        <v>8700</v>
      </c>
      <c r="L41" s="217"/>
      <c r="M41" s="220"/>
      <c r="N41" s="221"/>
      <c r="O41" s="222"/>
      <c r="P41" s="247"/>
      <c r="Q41" s="267"/>
      <c r="R41" s="219"/>
      <c r="S41" s="128">
        <v>37</v>
      </c>
      <c r="T41" s="129" t="s">
        <v>36</v>
      </c>
      <c r="U41" s="317">
        <v>511</v>
      </c>
      <c r="V41" s="291">
        <v>511</v>
      </c>
      <c r="W41" s="266">
        <f t="shared" si="3"/>
        <v>76650</v>
      </c>
    </row>
    <row r="42" spans="1:23" s="123" customFormat="1" ht="17.25" customHeight="1" outlineLevel="2">
      <c r="A42" s="124"/>
      <c r="B42" s="125"/>
      <c r="C42" s="190"/>
      <c r="D42" s="291">
        <f>SUM(D5:D41)</f>
        <v>13146</v>
      </c>
      <c r="E42" s="266"/>
      <c r="F42" s="219"/>
      <c r="G42" s="128">
        <v>78</v>
      </c>
      <c r="H42" s="129" t="s">
        <v>92</v>
      </c>
      <c r="I42" s="316">
        <v>790</v>
      </c>
      <c r="J42" s="318">
        <v>790</v>
      </c>
      <c r="K42" s="264">
        <f t="shared" si="1"/>
        <v>118500</v>
      </c>
      <c r="L42" s="217"/>
      <c r="M42" s="220"/>
      <c r="N42" s="221"/>
      <c r="O42" s="222"/>
      <c r="P42" s="247"/>
      <c r="Q42" s="267"/>
      <c r="R42" s="219"/>
      <c r="S42" s="128">
        <v>38</v>
      </c>
      <c r="T42" s="129" t="s">
        <v>104</v>
      </c>
      <c r="U42" s="317">
        <v>286</v>
      </c>
      <c r="V42" s="291">
        <v>286</v>
      </c>
      <c r="W42" s="266">
        <f t="shared" si="3"/>
        <v>42900</v>
      </c>
    </row>
    <row r="43" spans="1:23" s="123" customFormat="1" ht="17.25" customHeight="1" outlineLevel="2">
      <c r="A43" s="225"/>
      <c r="B43" s="226"/>
      <c r="C43" s="227"/>
      <c r="D43" s="246"/>
      <c r="E43" s="267"/>
      <c r="F43" s="219"/>
      <c r="G43" s="128">
        <v>79</v>
      </c>
      <c r="H43" s="129" t="s">
        <v>103</v>
      </c>
      <c r="I43" s="316">
        <v>397</v>
      </c>
      <c r="J43" s="318">
        <v>397</v>
      </c>
      <c r="K43" s="264">
        <f t="shared" si="1"/>
        <v>59550</v>
      </c>
      <c r="L43" s="217"/>
      <c r="M43" s="220"/>
      <c r="N43" s="303"/>
      <c r="O43" s="302" t="s">
        <v>175</v>
      </c>
      <c r="P43" s="247"/>
      <c r="Q43" s="267"/>
      <c r="R43" s="219"/>
      <c r="S43" s="128">
        <v>39</v>
      </c>
      <c r="T43" s="301" t="s">
        <v>174</v>
      </c>
      <c r="U43" s="317">
        <v>552</v>
      </c>
      <c r="V43" s="291">
        <v>552</v>
      </c>
      <c r="W43" s="266">
        <f t="shared" si="3"/>
        <v>82800</v>
      </c>
    </row>
    <row r="44" spans="1:23" s="123" customFormat="1" ht="17.25" customHeight="1" outlineLevel="2">
      <c r="A44" s="228"/>
      <c r="B44" s="229"/>
      <c r="C44" s="227"/>
      <c r="D44" s="246"/>
      <c r="E44" s="267"/>
      <c r="F44" s="219"/>
      <c r="G44" s="144">
        <v>80</v>
      </c>
      <c r="H44" s="129" t="s">
        <v>105</v>
      </c>
      <c r="I44" s="317">
        <v>346</v>
      </c>
      <c r="J44" s="353">
        <v>346</v>
      </c>
      <c r="K44" s="264">
        <f t="shared" si="1"/>
        <v>51900</v>
      </c>
      <c r="L44" s="217"/>
      <c r="M44" s="220"/>
      <c r="N44" s="379">
        <f>150*N43</f>
        <v>0</v>
      </c>
      <c r="O44" s="380">
        <f>180*M44</f>
        <v>0</v>
      </c>
      <c r="P44" s="247"/>
      <c r="Q44" s="267"/>
      <c r="R44" s="219"/>
      <c r="S44" s="128">
        <v>40</v>
      </c>
      <c r="T44" s="129" t="s">
        <v>123</v>
      </c>
      <c r="U44" s="317">
        <v>288</v>
      </c>
      <c r="V44" s="286">
        <v>288</v>
      </c>
      <c r="W44" s="266">
        <f t="shared" si="3"/>
        <v>43200</v>
      </c>
    </row>
    <row r="45" spans="1:23" s="123" customFormat="1" ht="17.25" customHeight="1" outlineLevel="2">
      <c r="A45" s="225"/>
      <c r="B45" s="226"/>
      <c r="C45" s="222"/>
      <c r="D45" s="247"/>
      <c r="E45" s="267"/>
      <c r="F45" s="224"/>
      <c r="G45" s="144"/>
      <c r="H45" s="129"/>
      <c r="I45" s="143"/>
      <c r="J45" s="324">
        <f>SUM(J5:J44)</f>
        <v>14287</v>
      </c>
      <c r="K45" s="266"/>
      <c r="L45" s="224"/>
      <c r="M45" s="220"/>
      <c r="N45" s="303">
        <f>SUM(D42,J45,P21,V47)</f>
        <v>51191</v>
      </c>
      <c r="O45" s="304" t="s">
        <v>176</v>
      </c>
      <c r="P45" s="300"/>
      <c r="Q45" s="300"/>
      <c r="R45" s="219"/>
      <c r="S45" s="128">
        <v>41</v>
      </c>
      <c r="T45" s="129" t="s">
        <v>124</v>
      </c>
      <c r="U45" s="317">
        <v>316</v>
      </c>
      <c r="V45" s="286">
        <v>316</v>
      </c>
      <c r="W45" s="266">
        <f t="shared" si="3"/>
        <v>47400</v>
      </c>
    </row>
    <row r="46" spans="1:23" s="123" customFormat="1" ht="17.25" customHeight="1" outlineLevel="2">
      <c r="A46" s="225"/>
      <c r="B46" s="226"/>
      <c r="C46" s="222"/>
      <c r="D46" s="247"/>
      <c r="E46" s="267"/>
      <c r="F46" s="224"/>
      <c r="G46" s="220"/>
      <c r="H46" s="221"/>
      <c r="I46" s="230"/>
      <c r="J46" s="252"/>
      <c r="K46" s="267"/>
      <c r="L46" s="224"/>
      <c r="M46" s="220"/>
      <c r="N46" s="367">
        <f>150*N45</f>
        <v>7678650</v>
      </c>
      <c r="O46" s="368">
        <f>180*M46</f>
        <v>0</v>
      </c>
      <c r="P46" s="247"/>
      <c r="Q46" s="267"/>
      <c r="R46" s="219"/>
      <c r="S46" s="144">
        <v>42</v>
      </c>
      <c r="T46" s="129" t="s">
        <v>125</v>
      </c>
      <c r="U46" s="317">
        <v>123</v>
      </c>
      <c r="V46" s="286">
        <v>123</v>
      </c>
      <c r="W46" s="266">
        <f t="shared" si="3"/>
        <v>18450</v>
      </c>
    </row>
    <row r="47" spans="1:23" s="123" customFormat="1" ht="17.25" customHeight="1" outlineLevel="2">
      <c r="A47" s="233"/>
      <c r="B47" s="244" t="s">
        <v>168</v>
      </c>
      <c r="C47" s="234"/>
      <c r="D47" s="248"/>
      <c r="E47" s="268"/>
      <c r="F47" s="236"/>
      <c r="G47" s="237"/>
      <c r="H47" s="238"/>
      <c r="I47" s="239"/>
      <c r="J47" s="253"/>
      <c r="K47" s="268"/>
      <c r="L47" s="236"/>
      <c r="M47" s="347"/>
      <c r="N47" s="348"/>
      <c r="O47" s="242"/>
      <c r="P47" s="254"/>
      <c r="Q47" s="268"/>
      <c r="R47" s="224"/>
      <c r="S47" s="295"/>
      <c r="T47" s="295"/>
      <c r="U47" s="295"/>
      <c r="V47" s="325">
        <f>SUM(V5:V46)</f>
        <v>18766</v>
      </c>
      <c r="W47" s="323"/>
    </row>
    <row r="48" spans="1:23" s="167" customFormat="1" ht="15.75" customHeight="1" outlineLevel="2" thickBot="1">
      <c r="A48" s="155"/>
      <c r="B48" s="156"/>
      <c r="C48" s="155"/>
      <c r="D48" s="249"/>
      <c r="E48" s="269"/>
      <c r="G48" s="155"/>
      <c r="H48" s="156"/>
      <c r="I48" s="155"/>
      <c r="J48" s="249"/>
      <c r="K48" s="269"/>
      <c r="M48" s="369" t="s">
        <v>165</v>
      </c>
      <c r="N48" s="369"/>
      <c r="O48" s="305">
        <f>SUM(O5:O20)</f>
        <v>4991</v>
      </c>
      <c r="P48" s="306">
        <f>SUM(P5:P20)</f>
        <v>4992</v>
      </c>
      <c r="Q48" s="307">
        <f>SUM(Q5:Q20)</f>
        <v>748800</v>
      </c>
      <c r="S48" s="155"/>
      <c r="T48" s="156"/>
      <c r="U48" s="155"/>
      <c r="V48" s="249"/>
      <c r="W48" s="269"/>
    </row>
    <row r="49" spans="1:23" s="175" customFormat="1" ht="21" customHeight="1" outlineLevel="2" thickBot="1">
      <c r="A49" s="370" t="s">
        <v>165</v>
      </c>
      <c r="B49" s="370"/>
      <c r="C49" s="198">
        <f>SUM(C5:C47)</f>
        <v>13146</v>
      </c>
      <c r="D49" s="250">
        <f>SUM(D5:D41)</f>
        <v>13146</v>
      </c>
      <c r="E49" s="270">
        <f>SUM(E5:E47)</f>
        <v>1971900</v>
      </c>
      <c r="F49" s="167"/>
      <c r="G49" s="370" t="s">
        <v>165</v>
      </c>
      <c r="H49" s="370"/>
      <c r="I49" s="198">
        <f>SUM(I5:I47)</f>
        <v>14305</v>
      </c>
      <c r="J49" s="250">
        <f>SUM(J5:J44)</f>
        <v>14287</v>
      </c>
      <c r="K49" s="270">
        <f>SUM(K5:K47)</f>
        <v>2143050</v>
      </c>
      <c r="L49" s="167"/>
      <c r="M49" s="371" t="s">
        <v>109</v>
      </c>
      <c r="N49" s="372"/>
      <c r="O49" s="171">
        <f>SUM(C49,I49,O48)</f>
        <v>32442</v>
      </c>
      <c r="P49" s="312">
        <f>SUM(D49,J49,P48)</f>
        <v>32425</v>
      </c>
      <c r="Q49" s="308">
        <f>SUM(E49,K49,Q48)</f>
        <v>4863750</v>
      </c>
      <c r="R49" s="167"/>
      <c r="S49" s="373" t="s">
        <v>108</v>
      </c>
      <c r="T49" s="374"/>
      <c r="U49" s="310">
        <f>SUM(U5:U46)</f>
        <v>18766</v>
      </c>
      <c r="V49" s="311">
        <f>SUM(V5:V46)</f>
        <v>18766</v>
      </c>
      <c r="W49" s="281">
        <f>SUM(W5:W47)</f>
        <v>2814900</v>
      </c>
    </row>
    <row r="50" spans="1:23" s="175" customFormat="1" ht="21" customHeight="1" thickBot="1">
      <c r="A50" s="363"/>
      <c r="B50" s="364"/>
      <c r="C50" s="364"/>
      <c r="D50" s="364"/>
      <c r="E50" s="364"/>
      <c r="F50" s="364"/>
      <c r="G50" s="364"/>
      <c r="H50" s="364"/>
      <c r="I50" s="364"/>
      <c r="J50" s="364"/>
      <c r="K50" s="364"/>
      <c r="P50" s="257"/>
      <c r="Q50" s="277"/>
      <c r="S50" s="365" t="s">
        <v>131</v>
      </c>
      <c r="T50" s="366"/>
      <c r="U50" s="231">
        <f>SUM(U49,O49)</f>
        <v>51208</v>
      </c>
      <c r="V50" s="309">
        <f>SUM(P49,V49)</f>
        <v>51191</v>
      </c>
      <c r="W50" s="282">
        <f>SUM(W49,Q49)</f>
        <v>7678650</v>
      </c>
    </row>
  </sheetData>
  <sheetProtection/>
  <mergeCells count="14">
    <mergeCell ref="A50:K50"/>
    <mergeCell ref="S50:T50"/>
    <mergeCell ref="N46:O46"/>
    <mergeCell ref="M48:N48"/>
    <mergeCell ref="A49:B49"/>
    <mergeCell ref="G49:H49"/>
    <mergeCell ref="M49:N49"/>
    <mergeCell ref="S49:T49"/>
    <mergeCell ref="A1:W1"/>
    <mergeCell ref="A3:E3"/>
    <mergeCell ref="G3:K3"/>
    <mergeCell ref="M3:Q3"/>
    <mergeCell ref="S3:W3"/>
    <mergeCell ref="N44:O44"/>
  </mergeCells>
  <printOptions/>
  <pageMargins left="0.7086614173228347" right="0.5118110236220472" top="0.7480314960629921" bottom="0.5511811023622047" header="0.31496062992125984" footer="0.31496062992125984"/>
  <pageSetup fitToHeight="1" fitToWidth="1"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0"/>
  <sheetViews>
    <sheetView zoomScalePageLayoutView="0" workbookViewId="0" topLeftCell="A40">
      <selection activeCell="U50" sqref="U50"/>
    </sheetView>
  </sheetViews>
  <sheetFormatPr defaultColWidth="9.00390625" defaultRowHeight="13.5" outlineLevelRow="2"/>
  <cols>
    <col min="1" max="1" width="2.875" style="116" customWidth="1"/>
    <col min="2" max="2" width="6.125" style="2" customWidth="1"/>
    <col min="3" max="3" width="4.375" style="2" customWidth="1"/>
    <col min="4" max="4" width="4.50390625" style="294" customWidth="1"/>
    <col min="5" max="5" width="6.625" style="271" customWidth="1"/>
    <col min="6" max="6" width="0.6171875" style="2" customWidth="1"/>
    <col min="7" max="7" width="2.875" style="116" customWidth="1"/>
    <col min="8" max="8" width="7.50390625" style="2" customWidth="1"/>
    <col min="9" max="9" width="4.375" style="2" customWidth="1"/>
    <col min="10" max="10" width="4.625" style="251" customWidth="1"/>
    <col min="11" max="11" width="6.625" style="271" customWidth="1"/>
    <col min="12" max="12" width="0.6171875" style="2" customWidth="1"/>
    <col min="13" max="13" width="2.875" style="116" customWidth="1"/>
    <col min="14" max="14" width="6.875" style="2" customWidth="1"/>
    <col min="15" max="15" width="4.375" style="2" customWidth="1"/>
    <col min="16" max="16" width="4.50390625" style="251" customWidth="1"/>
    <col min="17" max="17" width="6.625" style="271" customWidth="1"/>
    <col min="18" max="18" width="0.6171875" style="2" customWidth="1"/>
    <col min="19" max="19" width="2.875" style="116" customWidth="1"/>
    <col min="20" max="20" width="6.125" style="2" customWidth="1"/>
    <col min="21" max="21" width="4.50390625" style="2" customWidth="1"/>
    <col min="22" max="22" width="4.875" style="251" customWidth="1"/>
    <col min="23" max="23" width="7.625" style="271" customWidth="1"/>
    <col min="24" max="16384" width="9.00390625" style="2" customWidth="1"/>
  </cols>
  <sheetData>
    <row r="1" spans="1:23" s="1" customFormat="1" ht="24" customHeight="1">
      <c r="A1" s="375" t="s">
        <v>171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</row>
    <row r="2" spans="1:23" s="1" customFormat="1" ht="18" customHeight="1">
      <c r="A2" s="185"/>
      <c r="B2" s="185"/>
      <c r="C2" s="185"/>
      <c r="D2" s="292"/>
      <c r="E2" s="262"/>
      <c r="F2" s="186"/>
      <c r="G2" s="185"/>
      <c r="H2" s="283" t="s">
        <v>172</v>
      </c>
      <c r="J2" s="258"/>
      <c r="K2" s="271"/>
      <c r="L2" s="186"/>
      <c r="M2" s="185"/>
      <c r="O2" s="185"/>
      <c r="P2" s="245"/>
      <c r="Q2" s="262"/>
      <c r="R2" s="186"/>
      <c r="S2" s="185"/>
      <c r="T2" s="185"/>
      <c r="V2" s="258"/>
      <c r="W2" s="278" t="s">
        <v>177</v>
      </c>
    </row>
    <row r="3" spans="1:23" s="149" customFormat="1" ht="20.25" customHeight="1">
      <c r="A3" s="376" t="s">
        <v>156</v>
      </c>
      <c r="B3" s="377"/>
      <c r="C3" s="377"/>
      <c r="D3" s="377"/>
      <c r="E3" s="378"/>
      <c r="F3" s="148"/>
      <c r="G3" s="377" t="s">
        <v>156</v>
      </c>
      <c r="H3" s="377"/>
      <c r="I3" s="377"/>
      <c r="J3" s="377"/>
      <c r="K3" s="377"/>
      <c r="L3" s="148"/>
      <c r="M3" s="377" t="s">
        <v>156</v>
      </c>
      <c r="N3" s="377"/>
      <c r="O3" s="377"/>
      <c r="P3" s="377"/>
      <c r="Q3" s="377"/>
      <c r="R3" s="148"/>
      <c r="S3" s="377"/>
      <c r="T3" s="377"/>
      <c r="U3" s="377"/>
      <c r="V3" s="377"/>
      <c r="W3" s="378"/>
    </row>
    <row r="4" spans="1:23" s="183" customFormat="1" ht="20.25" customHeight="1" thickBot="1">
      <c r="A4" s="211" t="s">
        <v>5</v>
      </c>
      <c r="B4" s="212" t="s">
        <v>2</v>
      </c>
      <c r="C4" s="213" t="s">
        <v>3</v>
      </c>
      <c r="D4" s="293" t="s">
        <v>4</v>
      </c>
      <c r="E4" s="263" t="s">
        <v>4</v>
      </c>
      <c r="F4" s="161"/>
      <c r="G4" s="214" t="s">
        <v>5</v>
      </c>
      <c r="H4" s="212" t="s">
        <v>2</v>
      </c>
      <c r="I4" s="213" t="s">
        <v>3</v>
      </c>
      <c r="J4" s="284" t="s">
        <v>4</v>
      </c>
      <c r="K4" s="263" t="s">
        <v>4</v>
      </c>
      <c r="L4" s="161"/>
      <c r="M4" s="214" t="s">
        <v>5</v>
      </c>
      <c r="N4" s="212" t="s">
        <v>2</v>
      </c>
      <c r="O4" s="213" t="s">
        <v>3</v>
      </c>
      <c r="P4" s="284" t="s">
        <v>4</v>
      </c>
      <c r="Q4" s="263" t="s">
        <v>4</v>
      </c>
      <c r="R4" s="161"/>
      <c r="S4" s="214" t="s">
        <v>5</v>
      </c>
      <c r="T4" s="212" t="s">
        <v>2</v>
      </c>
      <c r="U4" s="213" t="s">
        <v>3</v>
      </c>
      <c r="V4" s="284" t="s">
        <v>4</v>
      </c>
      <c r="W4" s="263" t="s">
        <v>4</v>
      </c>
    </row>
    <row r="5" spans="1:23" s="123" customFormat="1" ht="17.25" customHeight="1" outlineLevel="2">
      <c r="A5" s="200">
        <v>1</v>
      </c>
      <c r="B5" s="201" t="s">
        <v>6</v>
      </c>
      <c r="C5" s="191">
        <v>338</v>
      </c>
      <c r="D5" s="287">
        <v>338</v>
      </c>
      <c r="E5" s="264">
        <f>180*C5</f>
        <v>60840</v>
      </c>
      <c r="F5" s="127"/>
      <c r="G5" s="203">
        <v>41</v>
      </c>
      <c r="H5" s="204" t="s">
        <v>106</v>
      </c>
      <c r="I5" s="191">
        <v>184</v>
      </c>
      <c r="J5" s="285">
        <v>180</v>
      </c>
      <c r="K5" s="272">
        <f>180*I5</f>
        <v>33120</v>
      </c>
      <c r="L5" s="127"/>
      <c r="M5" s="206">
        <v>81</v>
      </c>
      <c r="N5" s="207" t="s">
        <v>104</v>
      </c>
      <c r="O5" s="191">
        <v>564</v>
      </c>
      <c r="P5" s="285">
        <v>564</v>
      </c>
      <c r="Q5" s="273">
        <f>180*O5</f>
        <v>101520</v>
      </c>
      <c r="R5" s="127"/>
      <c r="S5" s="203">
        <v>1</v>
      </c>
      <c r="T5" s="204" t="s">
        <v>8</v>
      </c>
      <c r="U5" s="209">
        <v>872</v>
      </c>
      <c r="V5" s="290">
        <v>872</v>
      </c>
      <c r="W5" s="279">
        <f>180*U5</f>
        <v>156960</v>
      </c>
    </row>
    <row r="6" spans="1:23" s="123" customFormat="1" ht="17.25" customHeight="1" outlineLevel="2">
      <c r="A6" s="124">
        <v>2</v>
      </c>
      <c r="B6" s="125" t="s">
        <v>9</v>
      </c>
      <c r="C6" s="190">
        <v>133</v>
      </c>
      <c r="D6" s="288">
        <v>133</v>
      </c>
      <c r="E6" s="265">
        <f aca="true" t="shared" si="0" ref="E6:E41">180*C6</f>
        <v>23940</v>
      </c>
      <c r="F6" s="127"/>
      <c r="G6" s="128">
        <v>42</v>
      </c>
      <c r="H6" s="129" t="s">
        <v>7</v>
      </c>
      <c r="I6" s="191">
        <v>461</v>
      </c>
      <c r="J6" s="285">
        <v>461</v>
      </c>
      <c r="K6" s="266">
        <f aca="true" t="shared" si="1" ref="K6:K44">180*I6</f>
        <v>82980</v>
      </c>
      <c r="L6" s="127"/>
      <c r="M6" s="128">
        <v>82</v>
      </c>
      <c r="N6" s="129" t="s">
        <v>112</v>
      </c>
      <c r="O6" s="191">
        <v>281</v>
      </c>
      <c r="P6" s="285">
        <v>281</v>
      </c>
      <c r="Q6" s="274">
        <f aca="true" t="shared" si="2" ref="Q6:Q20">180*O6</f>
        <v>50580</v>
      </c>
      <c r="R6" s="127"/>
      <c r="S6" s="128">
        <v>2</v>
      </c>
      <c r="T6" s="129" t="s">
        <v>11</v>
      </c>
      <c r="U6" s="122">
        <v>559</v>
      </c>
      <c r="V6" s="291">
        <v>559</v>
      </c>
      <c r="W6" s="280">
        <f aca="true" t="shared" si="3" ref="W6:W45">180*U6</f>
        <v>100620</v>
      </c>
    </row>
    <row r="7" spans="1:23" s="123" customFormat="1" ht="17.25" customHeight="1" outlineLevel="2">
      <c r="A7" s="124">
        <v>3</v>
      </c>
      <c r="B7" s="125" t="s">
        <v>11</v>
      </c>
      <c r="C7" s="190">
        <v>378</v>
      </c>
      <c r="D7" s="288">
        <v>378</v>
      </c>
      <c r="E7" s="265">
        <f t="shared" si="0"/>
        <v>68040</v>
      </c>
      <c r="F7" s="127"/>
      <c r="G7" s="128">
        <v>43</v>
      </c>
      <c r="H7" s="129" t="s">
        <v>10</v>
      </c>
      <c r="I7" s="191">
        <v>316</v>
      </c>
      <c r="J7" s="285">
        <v>316</v>
      </c>
      <c r="K7" s="266">
        <f t="shared" si="1"/>
        <v>56880</v>
      </c>
      <c r="L7" s="127"/>
      <c r="M7" s="128">
        <v>83</v>
      </c>
      <c r="N7" s="129" t="s">
        <v>113</v>
      </c>
      <c r="O7" s="191">
        <v>592</v>
      </c>
      <c r="P7" s="285">
        <v>592</v>
      </c>
      <c r="Q7" s="274">
        <f t="shared" si="2"/>
        <v>106560</v>
      </c>
      <c r="R7" s="127"/>
      <c r="S7" s="128">
        <v>3</v>
      </c>
      <c r="T7" s="129" t="s">
        <v>13</v>
      </c>
      <c r="U7" s="122">
        <v>285</v>
      </c>
      <c r="V7" s="291">
        <v>285</v>
      </c>
      <c r="W7" s="280">
        <f t="shared" si="3"/>
        <v>51300</v>
      </c>
    </row>
    <row r="8" spans="1:23" s="123" customFormat="1" ht="17.25" customHeight="1" outlineLevel="2">
      <c r="A8" s="124">
        <v>4</v>
      </c>
      <c r="B8" s="125" t="s">
        <v>14</v>
      </c>
      <c r="C8" s="190">
        <v>182</v>
      </c>
      <c r="D8" s="288">
        <v>182</v>
      </c>
      <c r="E8" s="265">
        <f t="shared" si="0"/>
        <v>32760</v>
      </c>
      <c r="F8" s="127"/>
      <c r="G8" s="128">
        <v>44</v>
      </c>
      <c r="H8" s="129" t="s">
        <v>12</v>
      </c>
      <c r="I8" s="191">
        <v>394</v>
      </c>
      <c r="J8" s="285">
        <v>394</v>
      </c>
      <c r="K8" s="266">
        <f t="shared" si="1"/>
        <v>70920</v>
      </c>
      <c r="L8" s="127"/>
      <c r="M8" s="128">
        <v>84</v>
      </c>
      <c r="N8" s="129" t="s">
        <v>114</v>
      </c>
      <c r="O8" s="191">
        <v>182</v>
      </c>
      <c r="P8" s="285">
        <v>182</v>
      </c>
      <c r="Q8" s="274">
        <f t="shared" si="2"/>
        <v>32760</v>
      </c>
      <c r="R8" s="127"/>
      <c r="S8" s="128">
        <v>4</v>
      </c>
      <c r="T8" s="129" t="s">
        <v>16</v>
      </c>
      <c r="U8" s="122">
        <v>458</v>
      </c>
      <c r="V8" s="291">
        <v>458</v>
      </c>
      <c r="W8" s="280">
        <f t="shared" si="3"/>
        <v>82440</v>
      </c>
    </row>
    <row r="9" spans="1:23" s="123" customFormat="1" ht="17.25" customHeight="1" outlineLevel="2">
      <c r="A9" s="124">
        <v>5</v>
      </c>
      <c r="B9" s="125" t="s">
        <v>17</v>
      </c>
      <c r="C9" s="190">
        <v>127</v>
      </c>
      <c r="D9" s="288">
        <v>126</v>
      </c>
      <c r="E9" s="265">
        <f t="shared" si="0"/>
        <v>22860</v>
      </c>
      <c r="F9" s="127"/>
      <c r="G9" s="128">
        <v>45</v>
      </c>
      <c r="H9" s="129" t="s">
        <v>15</v>
      </c>
      <c r="I9" s="191">
        <v>593</v>
      </c>
      <c r="J9" s="285">
        <v>593</v>
      </c>
      <c r="K9" s="266">
        <f t="shared" si="1"/>
        <v>106740</v>
      </c>
      <c r="L9" s="127"/>
      <c r="M9" s="128">
        <v>85</v>
      </c>
      <c r="N9" s="129" t="s">
        <v>122</v>
      </c>
      <c r="O9" s="191">
        <v>339</v>
      </c>
      <c r="P9" s="285">
        <v>339</v>
      </c>
      <c r="Q9" s="266">
        <f t="shared" si="2"/>
        <v>61020</v>
      </c>
      <c r="R9" s="127"/>
      <c r="S9" s="128">
        <v>5</v>
      </c>
      <c r="T9" s="129" t="s">
        <v>19</v>
      </c>
      <c r="U9" s="122">
        <v>400</v>
      </c>
      <c r="V9" s="291">
        <v>395</v>
      </c>
      <c r="W9" s="280">
        <f t="shared" si="3"/>
        <v>72000</v>
      </c>
    </row>
    <row r="10" spans="1:23" s="123" customFormat="1" ht="17.25" customHeight="1" outlineLevel="2">
      <c r="A10" s="124">
        <v>6</v>
      </c>
      <c r="B10" s="125" t="s">
        <v>20</v>
      </c>
      <c r="C10" s="190">
        <v>316</v>
      </c>
      <c r="D10" s="288">
        <v>316</v>
      </c>
      <c r="E10" s="265">
        <f t="shared" si="0"/>
        <v>56880</v>
      </c>
      <c r="F10" s="127"/>
      <c r="G10" s="131">
        <v>46</v>
      </c>
      <c r="H10" s="132" t="s">
        <v>18</v>
      </c>
      <c r="I10" s="191">
        <v>567</v>
      </c>
      <c r="J10" s="285">
        <v>567</v>
      </c>
      <c r="K10" s="266">
        <f t="shared" si="1"/>
        <v>102060</v>
      </c>
      <c r="L10" s="127"/>
      <c r="M10" s="128">
        <v>86</v>
      </c>
      <c r="N10" s="129" t="s">
        <v>115</v>
      </c>
      <c r="O10" s="191">
        <v>75</v>
      </c>
      <c r="P10" s="285">
        <v>75</v>
      </c>
      <c r="Q10" s="274">
        <f t="shared" si="2"/>
        <v>13500</v>
      </c>
      <c r="R10" s="127"/>
      <c r="S10" s="128">
        <v>6</v>
      </c>
      <c r="T10" s="129" t="s">
        <v>22</v>
      </c>
      <c r="U10" s="122">
        <v>690</v>
      </c>
      <c r="V10" s="291">
        <v>690</v>
      </c>
      <c r="W10" s="280">
        <f t="shared" si="3"/>
        <v>124200</v>
      </c>
    </row>
    <row r="11" spans="1:23" s="123" customFormat="1" ht="17.25" customHeight="1" outlineLevel="2">
      <c r="A11" s="124">
        <v>7</v>
      </c>
      <c r="B11" s="125" t="s">
        <v>23</v>
      </c>
      <c r="C11" s="190">
        <v>234</v>
      </c>
      <c r="D11" s="288">
        <v>234</v>
      </c>
      <c r="E11" s="265">
        <f t="shared" si="0"/>
        <v>42120</v>
      </c>
      <c r="F11" s="127"/>
      <c r="G11" s="128">
        <v>47</v>
      </c>
      <c r="H11" s="129" t="s">
        <v>21</v>
      </c>
      <c r="I11" s="191">
        <v>501</v>
      </c>
      <c r="J11" s="285">
        <v>506</v>
      </c>
      <c r="K11" s="266">
        <f t="shared" si="1"/>
        <v>90180</v>
      </c>
      <c r="L11" s="127"/>
      <c r="M11" s="128">
        <v>87</v>
      </c>
      <c r="N11" s="129" t="s">
        <v>116</v>
      </c>
      <c r="O11" s="191">
        <v>89</v>
      </c>
      <c r="P11" s="285">
        <v>89</v>
      </c>
      <c r="Q11" s="274">
        <f t="shared" si="2"/>
        <v>16020</v>
      </c>
      <c r="R11" s="127"/>
      <c r="S11" s="128">
        <v>7</v>
      </c>
      <c r="T11" s="129" t="s">
        <v>25</v>
      </c>
      <c r="U11" s="122">
        <v>491</v>
      </c>
      <c r="V11" s="291">
        <v>491</v>
      </c>
      <c r="W11" s="280">
        <f t="shared" si="3"/>
        <v>88380</v>
      </c>
    </row>
    <row r="12" spans="1:23" s="123" customFormat="1" ht="17.25" customHeight="1" outlineLevel="2">
      <c r="A12" s="124">
        <v>8</v>
      </c>
      <c r="B12" s="125" t="s">
        <v>26</v>
      </c>
      <c r="C12" s="190">
        <v>415</v>
      </c>
      <c r="D12" s="288">
        <v>407</v>
      </c>
      <c r="E12" s="265">
        <f t="shared" si="0"/>
        <v>74700</v>
      </c>
      <c r="F12" s="127"/>
      <c r="G12" s="128">
        <v>48</v>
      </c>
      <c r="H12" s="129" t="s">
        <v>24</v>
      </c>
      <c r="I12" s="191">
        <v>223</v>
      </c>
      <c r="J12" s="285">
        <v>224</v>
      </c>
      <c r="K12" s="266">
        <f t="shared" si="1"/>
        <v>40140</v>
      </c>
      <c r="L12" s="127"/>
      <c r="M12" s="128">
        <v>88</v>
      </c>
      <c r="N12" s="129" t="s">
        <v>117</v>
      </c>
      <c r="O12" s="191">
        <v>198</v>
      </c>
      <c r="P12" s="285">
        <v>200</v>
      </c>
      <c r="Q12" s="266">
        <f t="shared" si="2"/>
        <v>35640</v>
      </c>
      <c r="R12" s="127"/>
      <c r="S12" s="128">
        <v>8</v>
      </c>
      <c r="T12" s="129" t="s">
        <v>28</v>
      </c>
      <c r="U12" s="122">
        <v>224</v>
      </c>
      <c r="V12" s="291">
        <v>223</v>
      </c>
      <c r="W12" s="280">
        <f t="shared" si="3"/>
        <v>40320</v>
      </c>
    </row>
    <row r="13" spans="1:23" s="123" customFormat="1" ht="17.25" customHeight="1" outlineLevel="2">
      <c r="A13" s="124">
        <v>9</v>
      </c>
      <c r="B13" s="125" t="s">
        <v>29</v>
      </c>
      <c r="C13" s="190">
        <v>391</v>
      </c>
      <c r="D13" s="288">
        <v>391</v>
      </c>
      <c r="E13" s="265">
        <f t="shared" si="0"/>
        <v>70380</v>
      </c>
      <c r="F13" s="127"/>
      <c r="G13" s="128">
        <v>49</v>
      </c>
      <c r="H13" s="129" t="s">
        <v>27</v>
      </c>
      <c r="I13" s="191">
        <v>845</v>
      </c>
      <c r="J13" s="285">
        <v>845</v>
      </c>
      <c r="K13" s="266">
        <f t="shared" si="1"/>
        <v>152100</v>
      </c>
      <c r="L13" s="127"/>
      <c r="M13" s="128">
        <v>89</v>
      </c>
      <c r="N13" s="129" t="s">
        <v>118</v>
      </c>
      <c r="O13" s="191">
        <v>240</v>
      </c>
      <c r="P13" s="285">
        <v>240</v>
      </c>
      <c r="Q13" s="274">
        <f t="shared" si="2"/>
        <v>43200</v>
      </c>
      <c r="R13" s="127"/>
      <c r="S13" s="131">
        <v>9</v>
      </c>
      <c r="T13" s="132" t="s">
        <v>31</v>
      </c>
      <c r="U13" s="122">
        <v>283</v>
      </c>
      <c r="V13" s="291">
        <v>283</v>
      </c>
      <c r="W13" s="280">
        <f t="shared" si="3"/>
        <v>50940</v>
      </c>
    </row>
    <row r="14" spans="1:23" s="123" customFormat="1" ht="17.25" customHeight="1" outlineLevel="2">
      <c r="A14" s="124">
        <v>10</v>
      </c>
      <c r="B14" s="125" t="s">
        <v>32</v>
      </c>
      <c r="C14" s="190">
        <v>530</v>
      </c>
      <c r="D14" s="288">
        <v>530</v>
      </c>
      <c r="E14" s="265">
        <f t="shared" si="0"/>
        <v>95400</v>
      </c>
      <c r="F14" s="127"/>
      <c r="G14" s="128">
        <v>50</v>
      </c>
      <c r="H14" s="129" t="s">
        <v>30</v>
      </c>
      <c r="I14" s="191">
        <v>619</v>
      </c>
      <c r="J14" s="285">
        <v>607</v>
      </c>
      <c r="K14" s="266">
        <f t="shared" si="1"/>
        <v>111420</v>
      </c>
      <c r="L14" s="127"/>
      <c r="M14" s="128">
        <v>90</v>
      </c>
      <c r="N14" s="129" t="s">
        <v>119</v>
      </c>
      <c r="O14" s="191">
        <v>149</v>
      </c>
      <c r="P14" s="285">
        <v>144</v>
      </c>
      <c r="Q14" s="274">
        <f t="shared" si="2"/>
        <v>26820</v>
      </c>
      <c r="R14" s="127"/>
      <c r="S14" s="128">
        <v>10</v>
      </c>
      <c r="T14" s="129" t="s">
        <v>34</v>
      </c>
      <c r="U14" s="122">
        <v>316</v>
      </c>
      <c r="V14" s="291">
        <v>316</v>
      </c>
      <c r="W14" s="266">
        <f t="shared" si="3"/>
        <v>56880</v>
      </c>
    </row>
    <row r="15" spans="1:23" s="123" customFormat="1" ht="17.25" customHeight="1" outlineLevel="2">
      <c r="A15" s="124">
        <v>11</v>
      </c>
      <c r="B15" s="125" t="s">
        <v>35</v>
      </c>
      <c r="C15" s="190">
        <v>53</v>
      </c>
      <c r="D15" s="288">
        <v>53</v>
      </c>
      <c r="E15" s="265">
        <f t="shared" si="0"/>
        <v>9540</v>
      </c>
      <c r="F15" s="127"/>
      <c r="G15" s="128">
        <v>51</v>
      </c>
      <c r="H15" s="129" t="s">
        <v>33</v>
      </c>
      <c r="I15" s="191">
        <v>412</v>
      </c>
      <c r="J15" s="285">
        <v>412</v>
      </c>
      <c r="K15" s="266">
        <f t="shared" si="1"/>
        <v>74160</v>
      </c>
      <c r="L15" s="127"/>
      <c r="M15" s="128">
        <v>91</v>
      </c>
      <c r="N15" s="129" t="s">
        <v>120</v>
      </c>
      <c r="O15" s="191">
        <v>137</v>
      </c>
      <c r="P15" s="285">
        <v>137</v>
      </c>
      <c r="Q15" s="274">
        <f t="shared" si="2"/>
        <v>24660</v>
      </c>
      <c r="R15" s="127"/>
      <c r="S15" s="128">
        <v>11</v>
      </c>
      <c r="T15" s="129" t="s">
        <v>37</v>
      </c>
      <c r="U15" s="122">
        <v>153</v>
      </c>
      <c r="V15" s="291">
        <v>153</v>
      </c>
      <c r="W15" s="280">
        <f t="shared" si="3"/>
        <v>27540</v>
      </c>
    </row>
    <row r="16" spans="1:23" s="123" customFormat="1" ht="17.25" customHeight="1" outlineLevel="2">
      <c r="A16" s="136">
        <v>12</v>
      </c>
      <c r="B16" s="137" t="s">
        <v>38</v>
      </c>
      <c r="C16" s="190">
        <v>421</v>
      </c>
      <c r="D16" s="288">
        <v>407</v>
      </c>
      <c r="E16" s="265">
        <f t="shared" si="0"/>
        <v>75780</v>
      </c>
      <c r="F16" s="127"/>
      <c r="G16" s="128">
        <v>52</v>
      </c>
      <c r="H16" s="129" t="s">
        <v>36</v>
      </c>
      <c r="I16" s="191">
        <v>383</v>
      </c>
      <c r="J16" s="285">
        <v>383</v>
      </c>
      <c r="K16" s="266">
        <f t="shared" si="1"/>
        <v>68940</v>
      </c>
      <c r="L16" s="127"/>
      <c r="M16" s="128">
        <v>92</v>
      </c>
      <c r="N16" s="129" t="s">
        <v>121</v>
      </c>
      <c r="O16" s="191">
        <v>95</v>
      </c>
      <c r="P16" s="285">
        <v>95</v>
      </c>
      <c r="Q16" s="274">
        <f t="shared" si="2"/>
        <v>17100</v>
      </c>
      <c r="R16" s="127"/>
      <c r="S16" s="128">
        <v>12</v>
      </c>
      <c r="T16" s="129" t="s">
        <v>40</v>
      </c>
      <c r="U16" s="122">
        <v>415</v>
      </c>
      <c r="V16" s="291">
        <v>415</v>
      </c>
      <c r="W16" s="280">
        <f t="shared" si="3"/>
        <v>74700</v>
      </c>
    </row>
    <row r="17" spans="1:23" s="123" customFormat="1" ht="17.25" customHeight="1" outlineLevel="2">
      <c r="A17" s="124">
        <v>13</v>
      </c>
      <c r="B17" s="125" t="s">
        <v>41</v>
      </c>
      <c r="C17" s="190">
        <v>108</v>
      </c>
      <c r="D17" s="288">
        <v>108</v>
      </c>
      <c r="E17" s="265">
        <f t="shared" si="0"/>
        <v>19440</v>
      </c>
      <c r="F17" s="127"/>
      <c r="G17" s="128">
        <v>53</v>
      </c>
      <c r="H17" s="129" t="s">
        <v>39</v>
      </c>
      <c r="I17" s="191">
        <v>436</v>
      </c>
      <c r="J17" s="285">
        <v>436</v>
      </c>
      <c r="K17" s="266">
        <f t="shared" si="1"/>
        <v>78480</v>
      </c>
      <c r="L17" s="127"/>
      <c r="M17" s="128">
        <v>93</v>
      </c>
      <c r="N17" s="129" t="s">
        <v>148</v>
      </c>
      <c r="O17" s="191">
        <v>533</v>
      </c>
      <c r="P17" s="285">
        <v>533</v>
      </c>
      <c r="Q17" s="274">
        <f t="shared" si="2"/>
        <v>95940</v>
      </c>
      <c r="R17" s="127"/>
      <c r="S17" s="128">
        <v>13</v>
      </c>
      <c r="T17" s="129" t="s">
        <v>43</v>
      </c>
      <c r="U17" s="122">
        <v>952</v>
      </c>
      <c r="V17" s="291">
        <v>952</v>
      </c>
      <c r="W17" s="280">
        <f t="shared" si="3"/>
        <v>171360</v>
      </c>
    </row>
    <row r="18" spans="1:23" s="123" customFormat="1" ht="17.25" customHeight="1" outlineLevel="2">
      <c r="A18" s="124">
        <v>14</v>
      </c>
      <c r="B18" s="125" t="s">
        <v>44</v>
      </c>
      <c r="C18" s="190">
        <v>212</v>
      </c>
      <c r="D18" s="288">
        <v>212</v>
      </c>
      <c r="E18" s="265">
        <f t="shared" si="0"/>
        <v>38160</v>
      </c>
      <c r="F18" s="127"/>
      <c r="G18" s="131">
        <v>54</v>
      </c>
      <c r="H18" s="132" t="s">
        <v>42</v>
      </c>
      <c r="I18" s="191">
        <v>392</v>
      </c>
      <c r="J18" s="285">
        <v>392</v>
      </c>
      <c r="K18" s="266">
        <f t="shared" si="1"/>
        <v>70560</v>
      </c>
      <c r="L18" s="127"/>
      <c r="M18" s="128">
        <v>94</v>
      </c>
      <c r="N18" s="129" t="s">
        <v>152</v>
      </c>
      <c r="O18" s="191">
        <v>505</v>
      </c>
      <c r="P18" s="285">
        <v>505</v>
      </c>
      <c r="Q18" s="274">
        <f t="shared" si="2"/>
        <v>90900</v>
      </c>
      <c r="R18" s="127"/>
      <c r="S18" s="128">
        <v>14</v>
      </c>
      <c r="T18" s="129" t="s">
        <v>46</v>
      </c>
      <c r="U18" s="122">
        <v>538</v>
      </c>
      <c r="V18" s="291">
        <v>538</v>
      </c>
      <c r="W18" s="280">
        <f t="shared" si="3"/>
        <v>96840</v>
      </c>
    </row>
    <row r="19" spans="1:23" s="123" customFormat="1" ht="17.25" customHeight="1" outlineLevel="2">
      <c r="A19" s="124">
        <v>15</v>
      </c>
      <c r="B19" s="125" t="s">
        <v>47</v>
      </c>
      <c r="C19" s="190">
        <v>548</v>
      </c>
      <c r="D19" s="288">
        <v>548</v>
      </c>
      <c r="E19" s="265">
        <f t="shared" si="0"/>
        <v>98640</v>
      </c>
      <c r="F19" s="127"/>
      <c r="G19" s="128">
        <v>55</v>
      </c>
      <c r="H19" s="129" t="s">
        <v>45</v>
      </c>
      <c r="I19" s="191">
        <v>341</v>
      </c>
      <c r="J19" s="285">
        <v>332</v>
      </c>
      <c r="K19" s="266">
        <f t="shared" si="1"/>
        <v>61380</v>
      </c>
      <c r="L19" s="127"/>
      <c r="M19" s="128">
        <v>95</v>
      </c>
      <c r="N19" s="129" t="s">
        <v>158</v>
      </c>
      <c r="O19" s="121">
        <v>458</v>
      </c>
      <c r="P19" s="289">
        <v>458</v>
      </c>
      <c r="Q19" s="274">
        <f t="shared" si="2"/>
        <v>82440</v>
      </c>
      <c r="R19" s="127"/>
      <c r="S19" s="128">
        <v>15</v>
      </c>
      <c r="T19" s="129" t="s">
        <v>47</v>
      </c>
      <c r="U19" s="122">
        <v>210</v>
      </c>
      <c r="V19" s="291">
        <v>210</v>
      </c>
      <c r="W19" s="280">
        <f t="shared" si="3"/>
        <v>37800</v>
      </c>
    </row>
    <row r="20" spans="1:23" s="123" customFormat="1" ht="17.25" customHeight="1" outlineLevel="2">
      <c r="A20" s="124">
        <v>16</v>
      </c>
      <c r="B20" s="125" t="s">
        <v>49</v>
      </c>
      <c r="C20" s="122">
        <v>327</v>
      </c>
      <c r="D20" s="288">
        <v>327</v>
      </c>
      <c r="E20" s="265">
        <f t="shared" si="0"/>
        <v>58860</v>
      </c>
      <c r="F20" s="127"/>
      <c r="G20" s="128">
        <v>56</v>
      </c>
      <c r="H20" s="129" t="s">
        <v>48</v>
      </c>
      <c r="I20" s="191">
        <v>490</v>
      </c>
      <c r="J20" s="285">
        <v>490</v>
      </c>
      <c r="K20" s="266">
        <f t="shared" si="1"/>
        <v>88200</v>
      </c>
      <c r="L20" s="127"/>
      <c r="M20" s="144">
        <v>96</v>
      </c>
      <c r="N20" s="129" t="s">
        <v>107</v>
      </c>
      <c r="O20" s="121">
        <v>560</v>
      </c>
      <c r="P20" s="289">
        <v>560</v>
      </c>
      <c r="Q20" s="274">
        <f t="shared" si="2"/>
        <v>100800</v>
      </c>
      <c r="R20" s="127"/>
      <c r="S20" s="128">
        <v>16</v>
      </c>
      <c r="T20" s="129" t="s">
        <v>51</v>
      </c>
      <c r="U20" s="122">
        <v>909</v>
      </c>
      <c r="V20" s="291">
        <v>909</v>
      </c>
      <c r="W20" s="280">
        <f t="shared" si="3"/>
        <v>163620</v>
      </c>
    </row>
    <row r="21" spans="1:23" s="123" customFormat="1" ht="17.25" customHeight="1" outlineLevel="2">
      <c r="A21" s="124">
        <v>17</v>
      </c>
      <c r="B21" s="125" t="s">
        <v>52</v>
      </c>
      <c r="C21" s="122">
        <v>382</v>
      </c>
      <c r="D21" s="288">
        <v>383</v>
      </c>
      <c r="E21" s="265">
        <f t="shared" si="0"/>
        <v>68760</v>
      </c>
      <c r="F21" s="140"/>
      <c r="G21" s="128">
        <v>57</v>
      </c>
      <c r="H21" s="129" t="s">
        <v>50</v>
      </c>
      <c r="I21" s="191">
        <v>406</v>
      </c>
      <c r="J21" s="285">
        <v>406</v>
      </c>
      <c r="K21" s="266">
        <f t="shared" si="1"/>
        <v>73080</v>
      </c>
      <c r="L21" s="216"/>
      <c r="M21" s="144"/>
      <c r="N21" s="129"/>
      <c r="O21" s="139"/>
      <c r="P21" s="298">
        <f>SUM(P5:P20)</f>
        <v>4994</v>
      </c>
      <c r="Q21" s="266"/>
      <c r="R21" s="218"/>
      <c r="S21" s="128">
        <v>17</v>
      </c>
      <c r="T21" s="129" t="s">
        <v>54</v>
      </c>
      <c r="U21" s="122">
        <v>450</v>
      </c>
      <c r="V21" s="291">
        <v>451</v>
      </c>
      <c r="W21" s="280">
        <f t="shared" si="3"/>
        <v>81000</v>
      </c>
    </row>
    <row r="22" spans="1:23" s="123" customFormat="1" ht="17.25" customHeight="1" outlineLevel="2">
      <c r="A22" s="124">
        <v>18</v>
      </c>
      <c r="B22" s="125" t="s">
        <v>8</v>
      </c>
      <c r="C22" s="122">
        <v>360</v>
      </c>
      <c r="D22" s="288">
        <v>360</v>
      </c>
      <c r="E22" s="265">
        <f t="shared" si="0"/>
        <v>64800</v>
      </c>
      <c r="F22" s="127"/>
      <c r="G22" s="128">
        <v>58</v>
      </c>
      <c r="H22" s="129" t="s">
        <v>53</v>
      </c>
      <c r="I22" s="191">
        <v>654</v>
      </c>
      <c r="J22" s="285">
        <v>655</v>
      </c>
      <c r="K22" s="266">
        <f t="shared" si="1"/>
        <v>117720</v>
      </c>
      <c r="L22" s="217"/>
      <c r="M22" s="220"/>
      <c r="N22" s="221"/>
      <c r="O22" s="222"/>
      <c r="P22" s="247"/>
      <c r="Q22" s="267"/>
      <c r="R22" s="219"/>
      <c r="S22" s="128">
        <v>18</v>
      </c>
      <c r="T22" s="129" t="s">
        <v>56</v>
      </c>
      <c r="U22" s="122">
        <v>828</v>
      </c>
      <c r="V22" s="291">
        <v>820</v>
      </c>
      <c r="W22" s="280">
        <f t="shared" si="3"/>
        <v>149040</v>
      </c>
    </row>
    <row r="23" spans="1:23" s="123" customFormat="1" ht="17.25" customHeight="1" outlineLevel="2">
      <c r="A23" s="124">
        <v>19</v>
      </c>
      <c r="B23" s="125" t="s">
        <v>57</v>
      </c>
      <c r="C23" s="190">
        <v>401</v>
      </c>
      <c r="D23" s="288">
        <v>395</v>
      </c>
      <c r="E23" s="265">
        <f t="shared" si="0"/>
        <v>72180</v>
      </c>
      <c r="F23" s="127"/>
      <c r="G23" s="128">
        <v>59</v>
      </c>
      <c r="H23" s="129" t="s">
        <v>55</v>
      </c>
      <c r="I23" s="191">
        <v>245</v>
      </c>
      <c r="J23" s="285">
        <v>245</v>
      </c>
      <c r="K23" s="266">
        <f t="shared" si="1"/>
        <v>44100</v>
      </c>
      <c r="L23" s="217"/>
      <c r="M23" s="220"/>
      <c r="N23" s="221"/>
      <c r="O23" s="222"/>
      <c r="P23" s="247"/>
      <c r="Q23" s="267"/>
      <c r="R23" s="219"/>
      <c r="S23" s="131">
        <v>19</v>
      </c>
      <c r="T23" s="132" t="s">
        <v>58</v>
      </c>
      <c r="U23" s="122">
        <v>412</v>
      </c>
      <c r="V23" s="291">
        <v>412</v>
      </c>
      <c r="W23" s="266">
        <f t="shared" si="3"/>
        <v>74160</v>
      </c>
    </row>
    <row r="24" spans="1:23" s="123" customFormat="1" ht="17.25" customHeight="1" outlineLevel="2">
      <c r="A24" s="124">
        <v>20</v>
      </c>
      <c r="B24" s="125" t="s">
        <v>59</v>
      </c>
      <c r="C24" s="190">
        <v>815</v>
      </c>
      <c r="D24" s="288">
        <v>815</v>
      </c>
      <c r="E24" s="265">
        <f t="shared" si="0"/>
        <v>146700</v>
      </c>
      <c r="F24" s="127"/>
      <c r="G24" s="128">
        <v>60</v>
      </c>
      <c r="H24" s="129" t="s">
        <v>19</v>
      </c>
      <c r="I24" s="191">
        <v>258</v>
      </c>
      <c r="J24" s="285">
        <v>258</v>
      </c>
      <c r="K24" s="266">
        <f t="shared" si="1"/>
        <v>46440</v>
      </c>
      <c r="L24" s="217"/>
      <c r="M24" s="220"/>
      <c r="N24" s="221"/>
      <c r="O24" s="222"/>
      <c r="P24" s="247"/>
      <c r="Q24" s="267"/>
      <c r="R24" s="219"/>
      <c r="S24" s="128">
        <v>20</v>
      </c>
      <c r="T24" s="129" t="s">
        <v>61</v>
      </c>
      <c r="U24" s="122">
        <v>400</v>
      </c>
      <c r="V24" s="291">
        <v>384</v>
      </c>
      <c r="W24" s="280">
        <f t="shared" si="3"/>
        <v>72000</v>
      </c>
    </row>
    <row r="25" spans="1:23" s="123" customFormat="1" ht="17.25" customHeight="1" outlineLevel="2">
      <c r="A25" s="124">
        <v>21</v>
      </c>
      <c r="B25" s="125" t="s">
        <v>62</v>
      </c>
      <c r="C25" s="190">
        <v>390</v>
      </c>
      <c r="D25" s="288">
        <v>390</v>
      </c>
      <c r="E25" s="265">
        <f t="shared" si="0"/>
        <v>70200</v>
      </c>
      <c r="F25" s="127"/>
      <c r="G25" s="128">
        <v>61</v>
      </c>
      <c r="H25" s="129" t="s">
        <v>60</v>
      </c>
      <c r="I25" s="191">
        <v>615</v>
      </c>
      <c r="J25" s="285">
        <v>615</v>
      </c>
      <c r="K25" s="266">
        <f t="shared" si="1"/>
        <v>110700</v>
      </c>
      <c r="L25" s="217"/>
      <c r="M25" s="220"/>
      <c r="N25" s="221"/>
      <c r="O25" s="222"/>
      <c r="P25" s="247"/>
      <c r="Q25" s="267"/>
      <c r="R25" s="219"/>
      <c r="S25" s="128">
        <v>21</v>
      </c>
      <c r="T25" s="129" t="s">
        <v>24</v>
      </c>
      <c r="U25" s="122">
        <v>385</v>
      </c>
      <c r="V25" s="291">
        <v>387</v>
      </c>
      <c r="W25" s="280">
        <f t="shared" si="3"/>
        <v>69300</v>
      </c>
    </row>
    <row r="26" spans="1:23" s="123" customFormat="1" ht="17.25" customHeight="1" outlineLevel="2">
      <c r="A26" s="136">
        <v>22</v>
      </c>
      <c r="B26" s="137" t="s">
        <v>64</v>
      </c>
      <c r="C26" s="190">
        <v>499</v>
      </c>
      <c r="D26" s="288">
        <v>499</v>
      </c>
      <c r="E26" s="265">
        <f t="shared" si="0"/>
        <v>89820</v>
      </c>
      <c r="F26" s="127"/>
      <c r="G26" s="128">
        <v>62</v>
      </c>
      <c r="H26" s="129" t="s">
        <v>63</v>
      </c>
      <c r="I26" s="191">
        <v>247</v>
      </c>
      <c r="J26" s="285">
        <v>247</v>
      </c>
      <c r="K26" s="266">
        <f t="shared" si="1"/>
        <v>44460</v>
      </c>
      <c r="L26" s="217"/>
      <c r="M26" s="220"/>
      <c r="N26" s="221"/>
      <c r="O26" s="222"/>
      <c r="P26" s="247"/>
      <c r="Q26" s="267"/>
      <c r="R26" s="219"/>
      <c r="S26" s="128">
        <v>22</v>
      </c>
      <c r="T26" s="129" t="s">
        <v>18</v>
      </c>
      <c r="U26" s="122">
        <v>635</v>
      </c>
      <c r="V26" s="291">
        <v>635</v>
      </c>
      <c r="W26" s="280">
        <f t="shared" si="3"/>
        <v>114300</v>
      </c>
    </row>
    <row r="27" spans="1:23" s="123" customFormat="1" ht="17.25" customHeight="1" outlineLevel="2">
      <c r="A27" s="124">
        <v>23</v>
      </c>
      <c r="B27" s="125" t="s">
        <v>66</v>
      </c>
      <c r="C27" s="190">
        <v>436</v>
      </c>
      <c r="D27" s="288">
        <v>436</v>
      </c>
      <c r="E27" s="265">
        <f t="shared" si="0"/>
        <v>78480</v>
      </c>
      <c r="F27" s="127"/>
      <c r="G27" s="128">
        <v>63</v>
      </c>
      <c r="H27" s="129" t="s">
        <v>65</v>
      </c>
      <c r="I27" s="191">
        <v>769</v>
      </c>
      <c r="J27" s="285">
        <v>768</v>
      </c>
      <c r="K27" s="266">
        <f t="shared" si="1"/>
        <v>138420</v>
      </c>
      <c r="L27" s="217"/>
      <c r="M27" s="220"/>
      <c r="N27" s="221"/>
      <c r="O27" s="222"/>
      <c r="P27" s="247"/>
      <c r="Q27" s="267"/>
      <c r="R27" s="219"/>
      <c r="S27" s="128">
        <v>23</v>
      </c>
      <c r="T27" s="129" t="s">
        <v>45</v>
      </c>
      <c r="U27" s="122">
        <v>370</v>
      </c>
      <c r="V27" s="291">
        <v>369</v>
      </c>
      <c r="W27" s="266">
        <f t="shared" si="3"/>
        <v>66600</v>
      </c>
    </row>
    <row r="28" spans="1:23" s="123" customFormat="1" ht="17.25" customHeight="1" outlineLevel="2">
      <c r="A28" s="124">
        <v>24</v>
      </c>
      <c r="B28" s="125" t="s">
        <v>68</v>
      </c>
      <c r="C28" s="190">
        <v>373</v>
      </c>
      <c r="D28" s="288">
        <v>373</v>
      </c>
      <c r="E28" s="265">
        <f t="shared" si="0"/>
        <v>67140</v>
      </c>
      <c r="F28" s="127"/>
      <c r="G28" s="128">
        <v>64</v>
      </c>
      <c r="H28" s="129" t="s">
        <v>67</v>
      </c>
      <c r="I28" s="191">
        <v>430</v>
      </c>
      <c r="J28" s="285">
        <v>430</v>
      </c>
      <c r="K28" s="266">
        <f t="shared" si="1"/>
        <v>77400</v>
      </c>
      <c r="L28" s="217"/>
      <c r="M28" s="220"/>
      <c r="N28" s="221"/>
      <c r="O28" s="222"/>
      <c r="P28" s="247"/>
      <c r="Q28" s="267"/>
      <c r="R28" s="219"/>
      <c r="S28" s="128">
        <v>24</v>
      </c>
      <c r="T28" s="129" t="s">
        <v>39</v>
      </c>
      <c r="U28" s="122">
        <v>363</v>
      </c>
      <c r="V28" s="291">
        <v>363</v>
      </c>
      <c r="W28" s="280">
        <f t="shared" si="3"/>
        <v>65340</v>
      </c>
    </row>
    <row r="29" spans="1:23" s="123" customFormat="1" ht="17.25" customHeight="1" outlineLevel="2">
      <c r="A29" s="124">
        <v>25</v>
      </c>
      <c r="B29" s="125" t="s">
        <v>70</v>
      </c>
      <c r="C29" s="190">
        <v>400</v>
      </c>
      <c r="D29" s="288">
        <v>400</v>
      </c>
      <c r="E29" s="265">
        <f t="shared" si="0"/>
        <v>72000</v>
      </c>
      <c r="F29" s="127"/>
      <c r="G29" s="128">
        <v>65</v>
      </c>
      <c r="H29" s="129" t="s">
        <v>69</v>
      </c>
      <c r="I29" s="191">
        <v>417</v>
      </c>
      <c r="J29" s="285">
        <v>417</v>
      </c>
      <c r="K29" s="266">
        <f t="shared" si="1"/>
        <v>75060</v>
      </c>
      <c r="L29" s="217"/>
      <c r="M29" s="220"/>
      <c r="N29" s="221"/>
      <c r="O29" s="222"/>
      <c r="P29" s="247"/>
      <c r="Q29" s="267"/>
      <c r="R29" s="219"/>
      <c r="S29" s="128">
        <v>25</v>
      </c>
      <c r="T29" s="129" t="s">
        <v>53</v>
      </c>
      <c r="U29" s="122">
        <v>589</v>
      </c>
      <c r="V29" s="291">
        <v>589</v>
      </c>
      <c r="W29" s="280">
        <f t="shared" si="3"/>
        <v>106020</v>
      </c>
    </row>
    <row r="30" spans="1:23" s="123" customFormat="1" ht="17.25" customHeight="1" outlineLevel="2">
      <c r="A30" s="124">
        <v>26</v>
      </c>
      <c r="B30" s="125" t="s">
        <v>72</v>
      </c>
      <c r="C30" s="190">
        <v>445</v>
      </c>
      <c r="D30" s="288">
        <v>441</v>
      </c>
      <c r="E30" s="265">
        <f t="shared" si="0"/>
        <v>80100</v>
      </c>
      <c r="F30" s="127"/>
      <c r="G30" s="128">
        <v>66</v>
      </c>
      <c r="H30" s="129" t="s">
        <v>71</v>
      </c>
      <c r="I30" s="191">
        <v>458</v>
      </c>
      <c r="J30" s="285">
        <v>458</v>
      </c>
      <c r="K30" s="266">
        <f t="shared" si="1"/>
        <v>82440</v>
      </c>
      <c r="L30" s="217"/>
      <c r="M30" s="220"/>
      <c r="N30" s="221"/>
      <c r="O30" s="222"/>
      <c r="P30" s="247"/>
      <c r="Q30" s="267"/>
      <c r="R30" s="219"/>
      <c r="S30" s="128">
        <v>26</v>
      </c>
      <c r="T30" s="129" t="s">
        <v>66</v>
      </c>
      <c r="U30" s="122">
        <v>498</v>
      </c>
      <c r="V30" s="291">
        <v>498</v>
      </c>
      <c r="W30" s="280">
        <f t="shared" si="3"/>
        <v>89640</v>
      </c>
    </row>
    <row r="31" spans="1:23" s="123" customFormat="1" ht="17.25" customHeight="1" outlineLevel="2">
      <c r="A31" s="124">
        <v>27</v>
      </c>
      <c r="B31" s="125" t="s">
        <v>74</v>
      </c>
      <c r="C31" s="191">
        <v>487</v>
      </c>
      <c r="D31" s="287">
        <v>482</v>
      </c>
      <c r="E31" s="265">
        <f t="shared" si="0"/>
        <v>87660</v>
      </c>
      <c r="F31" s="127"/>
      <c r="G31" s="128">
        <v>67</v>
      </c>
      <c r="H31" s="129" t="s">
        <v>73</v>
      </c>
      <c r="I31" s="191">
        <v>293</v>
      </c>
      <c r="J31" s="285">
        <v>293</v>
      </c>
      <c r="K31" s="266">
        <f t="shared" si="1"/>
        <v>52740</v>
      </c>
      <c r="L31" s="217"/>
      <c r="M31" s="220"/>
      <c r="N31" s="221"/>
      <c r="O31" s="222"/>
      <c r="P31" s="247"/>
      <c r="Q31" s="267"/>
      <c r="R31" s="219"/>
      <c r="S31" s="128">
        <v>27</v>
      </c>
      <c r="T31" s="129" t="s">
        <v>76</v>
      </c>
      <c r="U31" s="122">
        <v>291</v>
      </c>
      <c r="V31" s="291">
        <v>291</v>
      </c>
      <c r="W31" s="280">
        <f t="shared" si="3"/>
        <v>52380</v>
      </c>
    </row>
    <row r="32" spans="1:23" s="123" customFormat="1" ht="17.25" customHeight="1" outlineLevel="2">
      <c r="A32" s="124">
        <v>28</v>
      </c>
      <c r="B32" s="125" t="s">
        <v>77</v>
      </c>
      <c r="C32" s="191">
        <v>394</v>
      </c>
      <c r="D32" s="287">
        <v>388</v>
      </c>
      <c r="E32" s="265">
        <f t="shared" si="0"/>
        <v>70920</v>
      </c>
      <c r="F32" s="127"/>
      <c r="G32" s="128">
        <v>68</v>
      </c>
      <c r="H32" s="129" t="s">
        <v>75</v>
      </c>
      <c r="I32" s="191">
        <v>557</v>
      </c>
      <c r="J32" s="285">
        <v>557</v>
      </c>
      <c r="K32" s="266">
        <f t="shared" si="1"/>
        <v>100260</v>
      </c>
      <c r="L32" s="217"/>
      <c r="M32" s="220"/>
      <c r="N32" s="221"/>
      <c r="O32" s="222"/>
      <c r="P32" s="247"/>
      <c r="Q32" s="267"/>
      <c r="R32" s="219"/>
      <c r="S32" s="128">
        <v>28</v>
      </c>
      <c r="T32" s="129" t="s">
        <v>79</v>
      </c>
      <c r="U32" s="122">
        <v>631</v>
      </c>
      <c r="V32" s="291">
        <v>631</v>
      </c>
      <c r="W32" s="280">
        <f t="shared" si="3"/>
        <v>113580</v>
      </c>
    </row>
    <row r="33" spans="1:23" s="123" customFormat="1" ht="17.25" customHeight="1" outlineLevel="2">
      <c r="A33" s="124">
        <v>29</v>
      </c>
      <c r="B33" s="125" t="s">
        <v>80</v>
      </c>
      <c r="C33" s="191">
        <v>95</v>
      </c>
      <c r="D33" s="287">
        <v>95</v>
      </c>
      <c r="E33" s="265">
        <f t="shared" si="0"/>
        <v>17100</v>
      </c>
      <c r="F33" s="127"/>
      <c r="G33" s="128">
        <v>69</v>
      </c>
      <c r="H33" s="129" t="s">
        <v>78</v>
      </c>
      <c r="I33" s="191">
        <v>71</v>
      </c>
      <c r="J33" s="285">
        <v>71</v>
      </c>
      <c r="K33" s="266">
        <f t="shared" si="1"/>
        <v>12780</v>
      </c>
      <c r="L33" s="217"/>
      <c r="M33" s="220"/>
      <c r="N33" s="221"/>
      <c r="O33" s="222"/>
      <c r="P33" s="247"/>
      <c r="Q33" s="267"/>
      <c r="R33" s="219"/>
      <c r="S33" s="128">
        <v>29</v>
      </c>
      <c r="T33" s="129" t="s">
        <v>78</v>
      </c>
      <c r="U33" s="122">
        <v>41</v>
      </c>
      <c r="V33" s="291">
        <v>41</v>
      </c>
      <c r="W33" s="280">
        <f t="shared" si="3"/>
        <v>7380</v>
      </c>
    </row>
    <row r="34" spans="1:23" s="123" customFormat="1" ht="17.25" customHeight="1" outlineLevel="2">
      <c r="A34" s="124">
        <v>30</v>
      </c>
      <c r="B34" s="125" t="s">
        <v>82</v>
      </c>
      <c r="C34" s="191">
        <v>200</v>
      </c>
      <c r="D34" s="287">
        <v>200</v>
      </c>
      <c r="E34" s="265">
        <f t="shared" si="0"/>
        <v>36000</v>
      </c>
      <c r="F34" s="127"/>
      <c r="G34" s="128">
        <v>70</v>
      </c>
      <c r="H34" s="129" t="s">
        <v>81</v>
      </c>
      <c r="I34" s="191">
        <v>117</v>
      </c>
      <c r="J34" s="285">
        <v>118</v>
      </c>
      <c r="K34" s="266">
        <f t="shared" si="1"/>
        <v>21060</v>
      </c>
      <c r="L34" s="217"/>
      <c r="M34" s="220"/>
      <c r="N34" s="221"/>
      <c r="O34" s="222"/>
      <c r="P34" s="247"/>
      <c r="Q34" s="267"/>
      <c r="R34" s="219"/>
      <c r="S34" s="128">
        <v>30</v>
      </c>
      <c r="T34" s="129" t="s">
        <v>81</v>
      </c>
      <c r="U34" s="122">
        <v>72</v>
      </c>
      <c r="V34" s="291">
        <v>72</v>
      </c>
      <c r="W34" s="280">
        <f t="shared" si="3"/>
        <v>12960</v>
      </c>
    </row>
    <row r="35" spans="1:23" s="123" customFormat="1" ht="17.25" customHeight="1" outlineLevel="2">
      <c r="A35" s="124">
        <v>31</v>
      </c>
      <c r="B35" s="125" t="s">
        <v>84</v>
      </c>
      <c r="C35" s="191">
        <v>581</v>
      </c>
      <c r="D35" s="287">
        <v>578</v>
      </c>
      <c r="E35" s="265">
        <f t="shared" si="0"/>
        <v>104580</v>
      </c>
      <c r="F35" s="127"/>
      <c r="G35" s="128">
        <v>71</v>
      </c>
      <c r="H35" s="129" t="s">
        <v>83</v>
      </c>
      <c r="I35" s="191">
        <v>414</v>
      </c>
      <c r="J35" s="285">
        <v>410</v>
      </c>
      <c r="K35" s="266">
        <f t="shared" si="1"/>
        <v>74520</v>
      </c>
      <c r="L35" s="217"/>
      <c r="M35" s="220"/>
      <c r="N35" s="221"/>
      <c r="O35" s="222"/>
      <c r="P35" s="247"/>
      <c r="Q35" s="267"/>
      <c r="R35" s="219"/>
      <c r="S35" s="128">
        <v>31</v>
      </c>
      <c r="T35" s="129" t="s">
        <v>86</v>
      </c>
      <c r="U35" s="122">
        <v>330</v>
      </c>
      <c r="V35" s="291">
        <v>330</v>
      </c>
      <c r="W35" s="280">
        <f t="shared" si="3"/>
        <v>59400</v>
      </c>
    </row>
    <row r="36" spans="1:23" s="123" customFormat="1" ht="17.25" customHeight="1" outlineLevel="2">
      <c r="A36" s="124">
        <v>32</v>
      </c>
      <c r="B36" s="125" t="s">
        <v>87</v>
      </c>
      <c r="C36" s="191">
        <v>514</v>
      </c>
      <c r="D36" s="287">
        <v>514</v>
      </c>
      <c r="E36" s="265">
        <f t="shared" si="0"/>
        <v>92520</v>
      </c>
      <c r="F36" s="127"/>
      <c r="G36" s="128">
        <v>72</v>
      </c>
      <c r="H36" s="129" t="s">
        <v>85</v>
      </c>
      <c r="I36" s="191">
        <v>144</v>
      </c>
      <c r="J36" s="285">
        <v>144</v>
      </c>
      <c r="K36" s="266">
        <f t="shared" si="1"/>
        <v>25920</v>
      </c>
      <c r="L36" s="217"/>
      <c r="M36" s="220"/>
      <c r="N36" s="221"/>
      <c r="O36" s="222"/>
      <c r="P36" s="247"/>
      <c r="Q36" s="267"/>
      <c r="R36" s="219"/>
      <c r="S36" s="128">
        <v>32</v>
      </c>
      <c r="T36" s="129" t="s">
        <v>89</v>
      </c>
      <c r="U36" s="122">
        <v>181</v>
      </c>
      <c r="V36" s="291">
        <v>181</v>
      </c>
      <c r="W36" s="280">
        <f t="shared" si="3"/>
        <v>32580</v>
      </c>
    </row>
    <row r="37" spans="1:23" s="123" customFormat="1" ht="17.25" customHeight="1" outlineLevel="2">
      <c r="A37" s="144">
        <v>33</v>
      </c>
      <c r="B37" s="129" t="s">
        <v>90</v>
      </c>
      <c r="C37" s="191">
        <v>353</v>
      </c>
      <c r="D37" s="287">
        <v>353</v>
      </c>
      <c r="E37" s="265">
        <f t="shared" si="0"/>
        <v>63540</v>
      </c>
      <c r="F37" s="127"/>
      <c r="G37" s="128">
        <v>73</v>
      </c>
      <c r="H37" s="129" t="s">
        <v>88</v>
      </c>
      <c r="I37" s="191">
        <v>127</v>
      </c>
      <c r="J37" s="285">
        <v>127</v>
      </c>
      <c r="K37" s="266">
        <f t="shared" si="1"/>
        <v>22860</v>
      </c>
      <c r="L37" s="217"/>
      <c r="M37" s="220"/>
      <c r="N37" s="221"/>
      <c r="O37" s="222"/>
      <c r="P37" s="247"/>
      <c r="Q37" s="267"/>
      <c r="R37" s="219"/>
      <c r="S37" s="128">
        <v>33</v>
      </c>
      <c r="T37" s="129" t="s">
        <v>92</v>
      </c>
      <c r="U37" s="122">
        <v>923</v>
      </c>
      <c r="V37" s="291">
        <v>923</v>
      </c>
      <c r="W37" s="280">
        <f t="shared" si="3"/>
        <v>166140</v>
      </c>
    </row>
    <row r="38" spans="1:23" s="123" customFormat="1" ht="17.25" customHeight="1" outlineLevel="2">
      <c r="A38" s="136">
        <v>37</v>
      </c>
      <c r="B38" s="137" t="s">
        <v>101</v>
      </c>
      <c r="C38" s="191">
        <v>314</v>
      </c>
      <c r="D38" s="287">
        <v>314</v>
      </c>
      <c r="E38" s="265">
        <f t="shared" si="0"/>
        <v>56520</v>
      </c>
      <c r="F38" s="127"/>
      <c r="G38" s="128">
        <v>74</v>
      </c>
      <c r="H38" s="129" t="s">
        <v>91</v>
      </c>
      <c r="I38" s="191">
        <v>45</v>
      </c>
      <c r="J38" s="285">
        <v>45</v>
      </c>
      <c r="K38" s="266">
        <f t="shared" si="1"/>
        <v>8100</v>
      </c>
      <c r="L38" s="217"/>
      <c r="M38" s="220"/>
      <c r="N38" s="221"/>
      <c r="O38" s="222"/>
      <c r="P38" s="247"/>
      <c r="Q38" s="267"/>
      <c r="R38" s="219"/>
      <c r="S38" s="128">
        <v>34</v>
      </c>
      <c r="T38" s="129" t="s">
        <v>72</v>
      </c>
      <c r="U38" s="122">
        <v>479</v>
      </c>
      <c r="V38" s="291">
        <v>479</v>
      </c>
      <c r="W38" s="280">
        <f t="shared" si="3"/>
        <v>86220</v>
      </c>
    </row>
    <row r="39" spans="1:23" s="123" customFormat="1" ht="17.25" customHeight="1" outlineLevel="2">
      <c r="A39" s="124">
        <v>38</v>
      </c>
      <c r="B39" s="125" t="s">
        <v>150</v>
      </c>
      <c r="C39" s="191">
        <v>217</v>
      </c>
      <c r="D39" s="287">
        <v>217</v>
      </c>
      <c r="E39" s="265">
        <f t="shared" si="0"/>
        <v>39060</v>
      </c>
      <c r="F39" s="127"/>
      <c r="G39" s="128">
        <v>75</v>
      </c>
      <c r="H39" s="129" t="s">
        <v>94</v>
      </c>
      <c r="I39" s="191">
        <v>95</v>
      </c>
      <c r="J39" s="285">
        <v>95</v>
      </c>
      <c r="K39" s="266">
        <f t="shared" si="1"/>
        <v>17100</v>
      </c>
      <c r="L39" s="217"/>
      <c r="M39" s="220"/>
      <c r="N39" s="221"/>
      <c r="O39" s="222"/>
      <c r="P39" s="247"/>
      <c r="Q39" s="267"/>
      <c r="R39" s="219"/>
      <c r="S39" s="128">
        <v>35</v>
      </c>
      <c r="T39" s="129" t="s">
        <v>97</v>
      </c>
      <c r="U39" s="122">
        <v>592</v>
      </c>
      <c r="V39" s="291">
        <v>581</v>
      </c>
      <c r="W39" s="280">
        <f t="shared" si="3"/>
        <v>106560</v>
      </c>
    </row>
    <row r="40" spans="1:23" s="123" customFormat="1" ht="17.25" customHeight="1" outlineLevel="2">
      <c r="A40" s="124">
        <v>39</v>
      </c>
      <c r="B40" s="125" t="s">
        <v>97</v>
      </c>
      <c r="C40" s="191">
        <v>522</v>
      </c>
      <c r="D40" s="287">
        <v>522</v>
      </c>
      <c r="E40" s="265">
        <f t="shared" si="0"/>
        <v>93960</v>
      </c>
      <c r="F40" s="127"/>
      <c r="G40" s="131">
        <v>76</v>
      </c>
      <c r="H40" s="132" t="s">
        <v>96</v>
      </c>
      <c r="I40" s="191">
        <v>115</v>
      </c>
      <c r="J40" s="285">
        <v>115</v>
      </c>
      <c r="K40" s="266">
        <f t="shared" si="1"/>
        <v>20700</v>
      </c>
      <c r="L40" s="217"/>
      <c r="M40" s="220"/>
      <c r="N40" s="221"/>
      <c r="O40" s="222"/>
      <c r="P40" s="247"/>
      <c r="Q40" s="267"/>
      <c r="R40" s="219"/>
      <c r="S40" s="128">
        <v>36</v>
      </c>
      <c r="T40" s="129" t="s">
        <v>100</v>
      </c>
      <c r="U40" s="122">
        <v>399</v>
      </c>
      <c r="V40" s="291">
        <v>399</v>
      </c>
      <c r="W40" s="280">
        <f t="shared" si="3"/>
        <v>71820</v>
      </c>
    </row>
    <row r="41" spans="1:23" s="123" customFormat="1" ht="17.25" customHeight="1" outlineLevel="2">
      <c r="A41" s="136">
        <v>40</v>
      </c>
      <c r="B41" s="137" t="s">
        <v>51</v>
      </c>
      <c r="C41" s="190">
        <v>589</v>
      </c>
      <c r="D41" s="286">
        <v>586</v>
      </c>
      <c r="E41" s="266">
        <f t="shared" si="0"/>
        <v>106020</v>
      </c>
      <c r="F41" s="127"/>
      <c r="G41" s="128">
        <v>77</v>
      </c>
      <c r="H41" s="129" t="s">
        <v>99</v>
      </c>
      <c r="I41" s="191">
        <v>49</v>
      </c>
      <c r="J41" s="285">
        <v>49</v>
      </c>
      <c r="K41" s="266">
        <f t="shared" si="1"/>
        <v>8820</v>
      </c>
      <c r="L41" s="217"/>
      <c r="M41" s="220"/>
      <c r="N41" s="221"/>
      <c r="O41" s="222"/>
      <c r="P41" s="247"/>
      <c r="Q41" s="267"/>
      <c r="R41" s="219"/>
      <c r="S41" s="128">
        <v>37</v>
      </c>
      <c r="T41" s="129" t="s">
        <v>36</v>
      </c>
      <c r="U41" s="122">
        <v>518</v>
      </c>
      <c r="V41" s="291">
        <v>512</v>
      </c>
      <c r="W41" s="280">
        <f t="shared" si="3"/>
        <v>93240</v>
      </c>
    </row>
    <row r="42" spans="1:23" s="123" customFormat="1" ht="17.25" customHeight="1" outlineLevel="2">
      <c r="A42" s="124"/>
      <c r="B42" s="125"/>
      <c r="C42" s="190"/>
      <c r="D42" s="291">
        <f>SUM(D5:D41)</f>
        <v>13431</v>
      </c>
      <c r="E42" s="266"/>
      <c r="F42" s="219"/>
      <c r="G42" s="128">
        <v>78</v>
      </c>
      <c r="H42" s="129" t="s">
        <v>92</v>
      </c>
      <c r="I42" s="191">
        <v>885</v>
      </c>
      <c r="J42" s="285">
        <v>823</v>
      </c>
      <c r="K42" s="266">
        <f t="shared" si="1"/>
        <v>159300</v>
      </c>
      <c r="L42" s="217"/>
      <c r="M42" s="220"/>
      <c r="N42" s="221"/>
      <c r="O42" s="222"/>
      <c r="P42" s="247"/>
      <c r="Q42" s="267"/>
      <c r="R42" s="219"/>
      <c r="S42" s="128">
        <v>38</v>
      </c>
      <c r="T42" s="129" t="s">
        <v>104</v>
      </c>
      <c r="U42" s="122">
        <v>286</v>
      </c>
      <c r="V42" s="291">
        <v>286</v>
      </c>
      <c r="W42" s="280">
        <f t="shared" si="3"/>
        <v>51480</v>
      </c>
    </row>
    <row r="43" spans="1:23" s="123" customFormat="1" ht="17.25" customHeight="1" outlineLevel="2">
      <c r="A43" s="225"/>
      <c r="B43" s="226"/>
      <c r="C43" s="227"/>
      <c r="D43" s="246"/>
      <c r="E43" s="267"/>
      <c r="F43" s="219"/>
      <c r="G43" s="128">
        <v>79</v>
      </c>
      <c r="H43" s="129" t="s">
        <v>103</v>
      </c>
      <c r="I43" s="191">
        <v>397</v>
      </c>
      <c r="J43" s="285">
        <v>397</v>
      </c>
      <c r="K43" s="266">
        <f t="shared" si="1"/>
        <v>71460</v>
      </c>
      <c r="L43" s="217"/>
      <c r="M43" s="220"/>
      <c r="N43" s="303">
        <v>0</v>
      </c>
      <c r="O43" s="302" t="s">
        <v>175</v>
      </c>
      <c r="P43" s="247"/>
      <c r="Q43" s="267"/>
      <c r="R43" s="219"/>
      <c r="S43" s="128">
        <v>39</v>
      </c>
      <c r="T43" s="301" t="s">
        <v>174</v>
      </c>
      <c r="U43" s="122">
        <v>561</v>
      </c>
      <c r="V43" s="291">
        <v>561</v>
      </c>
      <c r="W43" s="280">
        <f t="shared" si="3"/>
        <v>100980</v>
      </c>
    </row>
    <row r="44" spans="1:23" s="123" customFormat="1" ht="17.25" customHeight="1" outlineLevel="2">
      <c r="A44" s="228"/>
      <c r="B44" s="229"/>
      <c r="C44" s="227"/>
      <c r="D44" s="246"/>
      <c r="E44" s="267"/>
      <c r="F44" s="219"/>
      <c r="G44" s="144">
        <v>80</v>
      </c>
      <c r="H44" s="129" t="s">
        <v>105</v>
      </c>
      <c r="I44" s="190">
        <v>344</v>
      </c>
      <c r="J44" s="286">
        <v>348</v>
      </c>
      <c r="K44" s="266">
        <f t="shared" si="1"/>
        <v>61920</v>
      </c>
      <c r="L44" s="217"/>
      <c r="M44" s="220"/>
      <c r="N44" s="379">
        <f>180*N43</f>
        <v>0</v>
      </c>
      <c r="O44" s="380">
        <f>180*M44</f>
        <v>0</v>
      </c>
      <c r="P44" s="247"/>
      <c r="Q44" s="267"/>
      <c r="R44" s="219"/>
      <c r="S44" s="128">
        <v>40</v>
      </c>
      <c r="T44" s="129" t="s">
        <v>123</v>
      </c>
      <c r="U44" s="122">
        <v>308</v>
      </c>
      <c r="V44" s="291">
        <v>308</v>
      </c>
      <c r="W44" s="280">
        <f t="shared" si="3"/>
        <v>55440</v>
      </c>
    </row>
    <row r="45" spans="1:23" s="123" customFormat="1" ht="17.25" customHeight="1" outlineLevel="2">
      <c r="A45" s="225"/>
      <c r="B45" s="226"/>
      <c r="C45" s="222"/>
      <c r="D45" s="247"/>
      <c r="E45" s="267"/>
      <c r="F45" s="224"/>
      <c r="G45" s="144"/>
      <c r="H45" s="129"/>
      <c r="I45" s="143"/>
      <c r="J45" s="297">
        <f>SUM(J5:J44)</f>
        <v>15229</v>
      </c>
      <c r="K45" s="266"/>
      <c r="L45" s="224"/>
      <c r="M45" s="220"/>
      <c r="N45" s="303">
        <f>SUM(D42+J45+P21+V47)</f>
        <v>52356</v>
      </c>
      <c r="O45" s="304" t="s">
        <v>176</v>
      </c>
      <c r="P45" s="300"/>
      <c r="Q45" s="300"/>
      <c r="R45" s="219"/>
      <c r="S45" s="128">
        <v>41</v>
      </c>
      <c r="T45" s="129" t="s">
        <v>124</v>
      </c>
      <c r="U45" s="122">
        <v>309</v>
      </c>
      <c r="V45" s="291">
        <v>306</v>
      </c>
      <c r="W45" s="280">
        <f t="shared" si="3"/>
        <v>55620</v>
      </c>
    </row>
    <row r="46" spans="1:23" s="123" customFormat="1" ht="17.25" customHeight="1" outlineLevel="2">
      <c r="A46" s="225"/>
      <c r="B46" s="226"/>
      <c r="C46" s="222"/>
      <c r="D46" s="247"/>
      <c r="E46" s="267"/>
      <c r="F46" s="224"/>
      <c r="G46" s="220"/>
      <c r="H46" s="221"/>
      <c r="I46" s="230"/>
      <c r="J46" s="252"/>
      <c r="K46" s="267"/>
      <c r="L46" s="224"/>
      <c r="M46" s="220"/>
      <c r="N46" s="367">
        <f>180*N45</f>
        <v>9424080</v>
      </c>
      <c r="O46" s="368">
        <f>180*M46</f>
        <v>0</v>
      </c>
      <c r="P46" s="247"/>
      <c r="Q46" s="267"/>
      <c r="R46" s="219"/>
      <c r="S46" s="144">
        <v>42</v>
      </c>
      <c r="T46" s="129" t="s">
        <v>125</v>
      </c>
      <c r="U46" s="122">
        <v>144</v>
      </c>
      <c r="V46" s="291">
        <v>144</v>
      </c>
      <c r="W46" s="280">
        <f>180*U46</f>
        <v>25920</v>
      </c>
    </row>
    <row r="47" spans="1:23" s="123" customFormat="1" ht="17.25" customHeight="1" outlineLevel="2">
      <c r="A47" s="233"/>
      <c r="B47" s="244" t="s">
        <v>168</v>
      </c>
      <c r="C47" s="234"/>
      <c r="D47" s="248"/>
      <c r="E47" s="268"/>
      <c r="F47" s="236"/>
      <c r="G47" s="237"/>
      <c r="H47" s="238"/>
      <c r="I47" s="239"/>
      <c r="J47" s="253"/>
      <c r="K47" s="268"/>
      <c r="L47" s="236"/>
      <c r="M47" s="240"/>
      <c r="N47" s="241"/>
      <c r="O47" s="242"/>
      <c r="P47" s="254"/>
      <c r="Q47" s="268"/>
      <c r="R47" s="224"/>
      <c r="S47" s="295"/>
      <c r="T47" s="295"/>
      <c r="U47" s="295"/>
      <c r="V47" s="299">
        <f>SUM(V5:V46)</f>
        <v>18702</v>
      </c>
      <c r="W47" s="296"/>
    </row>
    <row r="48" spans="1:23" s="167" customFormat="1" ht="15.75" customHeight="1" outlineLevel="2" thickBot="1">
      <c r="A48" s="155"/>
      <c r="B48" s="156"/>
      <c r="C48" s="155"/>
      <c r="D48" s="249"/>
      <c r="E48" s="269"/>
      <c r="G48" s="155"/>
      <c r="H48" s="156"/>
      <c r="I48" s="155"/>
      <c r="J48" s="249"/>
      <c r="K48" s="269"/>
      <c r="M48" s="369" t="s">
        <v>165</v>
      </c>
      <c r="N48" s="369"/>
      <c r="O48" s="305">
        <f>SUM(O5:O20)</f>
        <v>4997</v>
      </c>
      <c r="P48" s="306">
        <f>SUM(P5:P20)</f>
        <v>4994</v>
      </c>
      <c r="Q48" s="307">
        <f>SUM(Q5:Q20)</f>
        <v>899460</v>
      </c>
      <c r="S48" s="155"/>
      <c r="T48" s="156"/>
      <c r="U48" s="155"/>
      <c r="V48" s="249"/>
      <c r="W48" s="269"/>
    </row>
    <row r="49" spans="1:23" s="175" customFormat="1" ht="21" customHeight="1" outlineLevel="2" thickBot="1">
      <c r="A49" s="370" t="s">
        <v>165</v>
      </c>
      <c r="B49" s="370"/>
      <c r="C49" s="198">
        <f>SUM(C5:C47)</f>
        <v>13480</v>
      </c>
      <c r="D49" s="250">
        <f>SUM(D5:D41)</f>
        <v>13431</v>
      </c>
      <c r="E49" s="270">
        <f>SUM(E5:E47)</f>
        <v>2426400</v>
      </c>
      <c r="F49" s="167"/>
      <c r="G49" s="370" t="s">
        <v>165</v>
      </c>
      <c r="H49" s="370"/>
      <c r="I49" s="198">
        <f>SUM(I5:I47)</f>
        <v>15309</v>
      </c>
      <c r="J49" s="250">
        <f>SUM(J5:J44)</f>
        <v>15229</v>
      </c>
      <c r="K49" s="270">
        <f>SUM(K5:K47)</f>
        <v>2755620</v>
      </c>
      <c r="L49" s="167"/>
      <c r="M49" s="371" t="s">
        <v>109</v>
      </c>
      <c r="N49" s="372"/>
      <c r="O49" s="171">
        <f>SUM(C49,I49,O48)</f>
        <v>33786</v>
      </c>
      <c r="P49" s="312">
        <f>SUM(D49,J49,P48)</f>
        <v>33654</v>
      </c>
      <c r="Q49" s="308">
        <f>SUM(E49,K49,Q48)</f>
        <v>6081480</v>
      </c>
      <c r="R49" s="167"/>
      <c r="S49" s="373" t="s">
        <v>108</v>
      </c>
      <c r="T49" s="374"/>
      <c r="U49" s="310">
        <f>SUM(U5:U46)</f>
        <v>18750</v>
      </c>
      <c r="V49" s="311">
        <f>SUM(V5:V46)</f>
        <v>18702</v>
      </c>
      <c r="W49" s="281">
        <f>SUM(W5:W46)</f>
        <v>3375000</v>
      </c>
    </row>
    <row r="50" spans="1:23" s="175" customFormat="1" ht="21" customHeight="1" thickBot="1">
      <c r="A50" s="363"/>
      <c r="B50" s="364"/>
      <c r="C50" s="364"/>
      <c r="D50" s="364"/>
      <c r="E50" s="364"/>
      <c r="F50" s="364"/>
      <c r="G50" s="364"/>
      <c r="H50" s="364"/>
      <c r="I50" s="364"/>
      <c r="J50" s="364"/>
      <c r="K50" s="364"/>
      <c r="P50" s="257"/>
      <c r="Q50" s="277"/>
      <c r="S50" s="365" t="s">
        <v>131</v>
      </c>
      <c r="T50" s="366"/>
      <c r="U50" s="231">
        <f>SUM(U49,O49)</f>
        <v>52536</v>
      </c>
      <c r="V50" s="309">
        <f>SUM(P49,V49)</f>
        <v>52356</v>
      </c>
      <c r="W50" s="282">
        <f>SUM(W49,Q49)</f>
        <v>9456480</v>
      </c>
    </row>
  </sheetData>
  <sheetProtection/>
  <mergeCells count="14">
    <mergeCell ref="A49:B49"/>
    <mergeCell ref="G49:H49"/>
    <mergeCell ref="M49:N49"/>
    <mergeCell ref="S49:T49"/>
    <mergeCell ref="A50:K50"/>
    <mergeCell ref="S50:T50"/>
    <mergeCell ref="A1:W1"/>
    <mergeCell ref="A3:E3"/>
    <mergeCell ref="G3:K3"/>
    <mergeCell ref="M3:Q3"/>
    <mergeCell ref="S3:W3"/>
    <mergeCell ref="M48:N48"/>
    <mergeCell ref="N46:O46"/>
    <mergeCell ref="N44:O44"/>
  </mergeCells>
  <printOptions/>
  <pageMargins left="0.4724409448818898" right="0.11811023622047245" top="0.5118110236220472" bottom="0.11811023622047245" header="0.31496062992125984" footer="0.31496062992125984"/>
  <pageSetup fitToHeight="1" fitToWidth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zoomScalePageLayoutView="0" workbookViewId="0" topLeftCell="A7">
      <selection activeCell="A1" sqref="A1:IV16384"/>
    </sheetView>
  </sheetViews>
  <sheetFormatPr defaultColWidth="9.00390625" defaultRowHeight="13.5" outlineLevelRow="2"/>
  <cols>
    <col min="1" max="1" width="2.875" style="116" customWidth="1"/>
    <col min="2" max="2" width="6.75390625" style="2" customWidth="1"/>
    <col min="3" max="3" width="5.00390625" style="2" customWidth="1"/>
    <col min="4" max="4" width="8.25390625" style="2" customWidth="1"/>
    <col min="5" max="5" width="1.625" style="2" customWidth="1"/>
    <col min="6" max="6" width="2.875" style="116" customWidth="1"/>
    <col min="7" max="7" width="6.75390625" style="2" customWidth="1"/>
    <col min="8" max="8" width="5.00390625" style="2" customWidth="1"/>
    <col min="9" max="9" width="8.25390625" style="2" customWidth="1"/>
    <col min="10" max="10" width="1.625" style="2" customWidth="1"/>
    <col min="11" max="11" width="2.875" style="116" customWidth="1"/>
    <col min="12" max="12" width="6.75390625" style="2" customWidth="1"/>
    <col min="13" max="13" width="5.00390625" style="2" customWidth="1"/>
    <col min="14" max="14" width="8.25390625" style="2" customWidth="1"/>
    <col min="15" max="15" width="1.625" style="2" customWidth="1"/>
    <col min="16" max="16" width="2.875" style="116" customWidth="1"/>
    <col min="17" max="17" width="6.75390625" style="2" customWidth="1"/>
    <col min="18" max="18" width="5.00390625" style="2" customWidth="1"/>
    <col min="19" max="19" width="8.25390625" style="2" customWidth="1"/>
    <col min="20" max="16384" width="9.00390625" style="2" customWidth="1"/>
  </cols>
  <sheetData>
    <row r="1" spans="1:19" s="1" customFormat="1" ht="51" customHeight="1">
      <c r="A1" s="375" t="s">
        <v>171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</row>
    <row r="2" spans="1:19" s="1" customFormat="1" ht="18" customHeight="1">
      <c r="A2" s="185"/>
      <c r="B2" s="185"/>
      <c r="C2" s="185"/>
      <c r="D2" s="185"/>
      <c r="E2" s="186"/>
      <c r="F2" s="185"/>
      <c r="G2" s="283" t="s">
        <v>172</v>
      </c>
      <c r="J2" s="186"/>
      <c r="K2" s="185"/>
      <c r="M2" s="185"/>
      <c r="N2" s="185"/>
      <c r="O2" s="186"/>
      <c r="P2" s="185"/>
      <c r="Q2" s="185"/>
      <c r="S2" s="215" t="s">
        <v>173</v>
      </c>
    </row>
    <row r="3" spans="1:19" s="149" customFormat="1" ht="20.25" customHeight="1">
      <c r="A3" s="376" t="s">
        <v>156</v>
      </c>
      <c r="B3" s="377"/>
      <c r="C3" s="377"/>
      <c r="D3" s="378"/>
      <c r="E3" s="148"/>
      <c r="F3" s="377" t="s">
        <v>156</v>
      </c>
      <c r="G3" s="377"/>
      <c r="H3" s="377"/>
      <c r="I3" s="377"/>
      <c r="J3" s="148"/>
      <c r="K3" s="377" t="s">
        <v>156</v>
      </c>
      <c r="L3" s="377"/>
      <c r="M3" s="377"/>
      <c r="N3" s="377"/>
      <c r="O3" s="148"/>
      <c r="P3" s="377"/>
      <c r="Q3" s="377"/>
      <c r="R3" s="377"/>
      <c r="S3" s="378"/>
    </row>
    <row r="4" spans="1:19" s="183" customFormat="1" ht="20.25" customHeight="1" thickBot="1">
      <c r="A4" s="211" t="s">
        <v>5</v>
      </c>
      <c r="B4" s="212" t="s">
        <v>2</v>
      </c>
      <c r="C4" s="213" t="s">
        <v>3</v>
      </c>
      <c r="D4" s="212" t="s">
        <v>4</v>
      </c>
      <c r="E4" s="161"/>
      <c r="F4" s="214" t="s">
        <v>5</v>
      </c>
      <c r="G4" s="212" t="s">
        <v>2</v>
      </c>
      <c r="H4" s="213" t="s">
        <v>3</v>
      </c>
      <c r="I4" s="212" t="s">
        <v>4</v>
      </c>
      <c r="J4" s="161"/>
      <c r="K4" s="214" t="s">
        <v>5</v>
      </c>
      <c r="L4" s="212" t="s">
        <v>2</v>
      </c>
      <c r="M4" s="213" t="s">
        <v>3</v>
      </c>
      <c r="N4" s="212" t="s">
        <v>4</v>
      </c>
      <c r="O4" s="161"/>
      <c r="P4" s="214" t="s">
        <v>5</v>
      </c>
      <c r="Q4" s="212" t="s">
        <v>2</v>
      </c>
      <c r="R4" s="213" t="s">
        <v>3</v>
      </c>
      <c r="S4" s="212" t="s">
        <v>4</v>
      </c>
    </row>
    <row r="5" spans="1:19" s="123" customFormat="1" ht="17.25" customHeight="1" outlineLevel="2">
      <c r="A5" s="200">
        <v>1</v>
      </c>
      <c r="B5" s="201" t="s">
        <v>6</v>
      </c>
      <c r="C5" s="191">
        <v>338</v>
      </c>
      <c r="D5" s="202">
        <f>180*C5</f>
        <v>60840</v>
      </c>
      <c r="E5" s="127"/>
      <c r="F5" s="203">
        <v>41</v>
      </c>
      <c r="G5" s="204" t="s">
        <v>106</v>
      </c>
      <c r="H5" s="191">
        <v>184</v>
      </c>
      <c r="I5" s="205">
        <f>180*H5</f>
        <v>33120</v>
      </c>
      <c r="J5" s="127"/>
      <c r="K5" s="206">
        <v>81</v>
      </c>
      <c r="L5" s="207" t="s">
        <v>104</v>
      </c>
      <c r="M5" s="191">
        <v>564</v>
      </c>
      <c r="N5" s="208">
        <f>180*M5</f>
        <v>101520</v>
      </c>
      <c r="O5" s="127"/>
      <c r="P5" s="203">
        <v>1</v>
      </c>
      <c r="Q5" s="204" t="s">
        <v>8</v>
      </c>
      <c r="R5" s="209">
        <v>872</v>
      </c>
      <c r="S5" s="210">
        <f>180*R5</f>
        <v>156960</v>
      </c>
    </row>
    <row r="6" spans="1:19" s="123" customFormat="1" ht="17.25" customHeight="1" outlineLevel="2">
      <c r="A6" s="124">
        <v>2</v>
      </c>
      <c r="B6" s="125" t="s">
        <v>9</v>
      </c>
      <c r="C6" s="190">
        <v>133</v>
      </c>
      <c r="D6" s="126">
        <f aca="true" t="shared" si="0" ref="D6:D41">180*C6</f>
        <v>23940</v>
      </c>
      <c r="E6" s="127"/>
      <c r="F6" s="128">
        <v>42</v>
      </c>
      <c r="G6" s="129" t="s">
        <v>7</v>
      </c>
      <c r="H6" s="191">
        <v>461</v>
      </c>
      <c r="I6" s="130">
        <f aca="true" t="shared" si="1" ref="I6:I44">180*H6</f>
        <v>82980</v>
      </c>
      <c r="J6" s="127"/>
      <c r="K6" s="128">
        <v>82</v>
      </c>
      <c r="L6" s="129" t="s">
        <v>112</v>
      </c>
      <c r="M6" s="191">
        <v>281</v>
      </c>
      <c r="N6" s="133">
        <f aca="true" t="shared" si="2" ref="N6:N20">180*M6</f>
        <v>50580</v>
      </c>
      <c r="O6" s="127"/>
      <c r="P6" s="128">
        <v>2</v>
      </c>
      <c r="Q6" s="129" t="s">
        <v>11</v>
      </c>
      <c r="R6" s="122">
        <v>559</v>
      </c>
      <c r="S6" s="134">
        <f aca="true" t="shared" si="3" ref="S6:S45">180*R6</f>
        <v>100620</v>
      </c>
    </row>
    <row r="7" spans="1:19" s="123" customFormat="1" ht="17.25" customHeight="1" outlineLevel="2">
      <c r="A7" s="124">
        <v>3</v>
      </c>
      <c r="B7" s="125" t="s">
        <v>11</v>
      </c>
      <c r="C7" s="190">
        <v>378</v>
      </c>
      <c r="D7" s="126">
        <f t="shared" si="0"/>
        <v>68040</v>
      </c>
      <c r="E7" s="127"/>
      <c r="F7" s="128">
        <v>43</v>
      </c>
      <c r="G7" s="129" t="s">
        <v>10</v>
      </c>
      <c r="H7" s="191">
        <v>316</v>
      </c>
      <c r="I7" s="130">
        <f t="shared" si="1"/>
        <v>56880</v>
      </c>
      <c r="J7" s="127"/>
      <c r="K7" s="128">
        <v>83</v>
      </c>
      <c r="L7" s="129" t="s">
        <v>113</v>
      </c>
      <c r="M7" s="191">
        <v>592</v>
      </c>
      <c r="N7" s="133">
        <f t="shared" si="2"/>
        <v>106560</v>
      </c>
      <c r="O7" s="127"/>
      <c r="P7" s="128">
        <v>3</v>
      </c>
      <c r="Q7" s="129" t="s">
        <v>13</v>
      </c>
      <c r="R7" s="122">
        <v>285</v>
      </c>
      <c r="S7" s="134">
        <f t="shared" si="3"/>
        <v>51300</v>
      </c>
    </row>
    <row r="8" spans="1:19" s="123" customFormat="1" ht="17.25" customHeight="1" outlineLevel="2">
      <c r="A8" s="124">
        <v>4</v>
      </c>
      <c r="B8" s="125" t="s">
        <v>14</v>
      </c>
      <c r="C8" s="190">
        <v>182</v>
      </c>
      <c r="D8" s="126">
        <f t="shared" si="0"/>
        <v>32760</v>
      </c>
      <c r="E8" s="127"/>
      <c r="F8" s="128">
        <v>44</v>
      </c>
      <c r="G8" s="129" t="s">
        <v>12</v>
      </c>
      <c r="H8" s="191">
        <v>394</v>
      </c>
      <c r="I8" s="130">
        <f t="shared" si="1"/>
        <v>70920</v>
      </c>
      <c r="J8" s="127"/>
      <c r="K8" s="128">
        <v>84</v>
      </c>
      <c r="L8" s="129" t="s">
        <v>114</v>
      </c>
      <c r="M8" s="191">
        <v>182</v>
      </c>
      <c r="N8" s="133">
        <f t="shared" si="2"/>
        <v>32760</v>
      </c>
      <c r="O8" s="127"/>
      <c r="P8" s="128">
        <v>4</v>
      </c>
      <c r="Q8" s="129" t="s">
        <v>16</v>
      </c>
      <c r="R8" s="122">
        <v>458</v>
      </c>
      <c r="S8" s="134">
        <f t="shared" si="3"/>
        <v>82440</v>
      </c>
    </row>
    <row r="9" spans="1:19" s="123" customFormat="1" ht="17.25" customHeight="1" outlineLevel="2">
      <c r="A9" s="124">
        <v>5</v>
      </c>
      <c r="B9" s="125" t="s">
        <v>17</v>
      </c>
      <c r="C9" s="190">
        <v>127</v>
      </c>
      <c r="D9" s="126">
        <f t="shared" si="0"/>
        <v>22860</v>
      </c>
      <c r="E9" s="127"/>
      <c r="F9" s="128">
        <v>45</v>
      </c>
      <c r="G9" s="129" t="s">
        <v>15</v>
      </c>
      <c r="H9" s="191">
        <v>593</v>
      </c>
      <c r="I9" s="130">
        <f t="shared" si="1"/>
        <v>106740</v>
      </c>
      <c r="J9" s="127"/>
      <c r="K9" s="128">
        <v>85</v>
      </c>
      <c r="L9" s="129" t="s">
        <v>122</v>
      </c>
      <c r="M9" s="191">
        <v>339</v>
      </c>
      <c r="N9" s="130">
        <f t="shared" si="2"/>
        <v>61020</v>
      </c>
      <c r="O9" s="127"/>
      <c r="P9" s="128">
        <v>5</v>
      </c>
      <c r="Q9" s="129" t="s">
        <v>19</v>
      </c>
      <c r="R9" s="122">
        <v>400</v>
      </c>
      <c r="S9" s="134">
        <f t="shared" si="3"/>
        <v>72000</v>
      </c>
    </row>
    <row r="10" spans="1:19" s="123" customFormat="1" ht="17.25" customHeight="1" outlineLevel="2">
      <c r="A10" s="124">
        <v>6</v>
      </c>
      <c r="B10" s="125" t="s">
        <v>20</v>
      </c>
      <c r="C10" s="190">
        <v>316</v>
      </c>
      <c r="D10" s="126">
        <f t="shared" si="0"/>
        <v>56880</v>
      </c>
      <c r="E10" s="127"/>
      <c r="F10" s="131">
        <v>46</v>
      </c>
      <c r="G10" s="132" t="s">
        <v>18</v>
      </c>
      <c r="H10" s="191">
        <v>567</v>
      </c>
      <c r="I10" s="130">
        <f t="shared" si="1"/>
        <v>102060</v>
      </c>
      <c r="J10" s="127"/>
      <c r="K10" s="128">
        <v>86</v>
      </c>
      <c r="L10" s="129" t="s">
        <v>115</v>
      </c>
      <c r="M10" s="191">
        <v>75</v>
      </c>
      <c r="N10" s="133">
        <f t="shared" si="2"/>
        <v>13500</v>
      </c>
      <c r="O10" s="127"/>
      <c r="P10" s="128">
        <v>6</v>
      </c>
      <c r="Q10" s="129" t="s">
        <v>22</v>
      </c>
      <c r="R10" s="122">
        <v>690</v>
      </c>
      <c r="S10" s="134">
        <f t="shared" si="3"/>
        <v>124200</v>
      </c>
    </row>
    <row r="11" spans="1:19" s="123" customFormat="1" ht="17.25" customHeight="1" outlineLevel="2">
      <c r="A11" s="124">
        <v>7</v>
      </c>
      <c r="B11" s="125" t="s">
        <v>23</v>
      </c>
      <c r="C11" s="190">
        <v>234</v>
      </c>
      <c r="D11" s="126">
        <f t="shared" si="0"/>
        <v>42120</v>
      </c>
      <c r="E11" s="127"/>
      <c r="F11" s="128">
        <v>47</v>
      </c>
      <c r="G11" s="129" t="s">
        <v>21</v>
      </c>
      <c r="H11" s="191">
        <v>501</v>
      </c>
      <c r="I11" s="130">
        <f t="shared" si="1"/>
        <v>90180</v>
      </c>
      <c r="J11" s="127"/>
      <c r="K11" s="128">
        <v>87</v>
      </c>
      <c r="L11" s="129" t="s">
        <v>116</v>
      </c>
      <c r="M11" s="191">
        <v>89</v>
      </c>
      <c r="N11" s="133">
        <f t="shared" si="2"/>
        <v>16020</v>
      </c>
      <c r="O11" s="127"/>
      <c r="P11" s="128">
        <v>7</v>
      </c>
      <c r="Q11" s="129" t="s">
        <v>25</v>
      </c>
      <c r="R11" s="122">
        <v>491</v>
      </c>
      <c r="S11" s="134">
        <f t="shared" si="3"/>
        <v>88380</v>
      </c>
    </row>
    <row r="12" spans="1:19" s="123" customFormat="1" ht="17.25" customHeight="1" outlineLevel="2">
      <c r="A12" s="124">
        <v>8</v>
      </c>
      <c r="B12" s="125" t="s">
        <v>26</v>
      </c>
      <c r="C12" s="190">
        <v>415</v>
      </c>
      <c r="D12" s="126">
        <f t="shared" si="0"/>
        <v>74700</v>
      </c>
      <c r="E12" s="127"/>
      <c r="F12" s="128">
        <v>48</v>
      </c>
      <c r="G12" s="129" t="s">
        <v>24</v>
      </c>
      <c r="H12" s="191">
        <v>223</v>
      </c>
      <c r="I12" s="130">
        <f t="shared" si="1"/>
        <v>40140</v>
      </c>
      <c r="J12" s="127"/>
      <c r="K12" s="128">
        <v>88</v>
      </c>
      <c r="L12" s="129" t="s">
        <v>117</v>
      </c>
      <c r="M12" s="191">
        <v>198</v>
      </c>
      <c r="N12" s="130">
        <f t="shared" si="2"/>
        <v>35640</v>
      </c>
      <c r="O12" s="127"/>
      <c r="P12" s="128">
        <v>8</v>
      </c>
      <c r="Q12" s="129" t="s">
        <v>28</v>
      </c>
      <c r="R12" s="122">
        <v>224</v>
      </c>
      <c r="S12" s="134">
        <f t="shared" si="3"/>
        <v>40320</v>
      </c>
    </row>
    <row r="13" spans="1:19" s="123" customFormat="1" ht="17.25" customHeight="1" outlineLevel="2">
      <c r="A13" s="124">
        <v>9</v>
      </c>
      <c r="B13" s="125" t="s">
        <v>29</v>
      </c>
      <c r="C13" s="190">
        <v>391</v>
      </c>
      <c r="D13" s="126">
        <f t="shared" si="0"/>
        <v>70380</v>
      </c>
      <c r="E13" s="127"/>
      <c r="F13" s="128">
        <v>49</v>
      </c>
      <c r="G13" s="129" t="s">
        <v>27</v>
      </c>
      <c r="H13" s="191">
        <v>845</v>
      </c>
      <c r="I13" s="130">
        <f t="shared" si="1"/>
        <v>152100</v>
      </c>
      <c r="J13" s="127"/>
      <c r="K13" s="128">
        <v>89</v>
      </c>
      <c r="L13" s="129" t="s">
        <v>118</v>
      </c>
      <c r="M13" s="191">
        <v>240</v>
      </c>
      <c r="N13" s="133">
        <f t="shared" si="2"/>
        <v>43200</v>
      </c>
      <c r="O13" s="127"/>
      <c r="P13" s="131">
        <v>9</v>
      </c>
      <c r="Q13" s="132" t="s">
        <v>31</v>
      </c>
      <c r="R13" s="122">
        <v>283</v>
      </c>
      <c r="S13" s="134">
        <f t="shared" si="3"/>
        <v>50940</v>
      </c>
    </row>
    <row r="14" spans="1:19" s="123" customFormat="1" ht="17.25" customHeight="1" outlineLevel="2">
      <c r="A14" s="124">
        <v>10</v>
      </c>
      <c r="B14" s="125" t="s">
        <v>32</v>
      </c>
      <c r="C14" s="190">
        <v>530</v>
      </c>
      <c r="D14" s="126">
        <f t="shared" si="0"/>
        <v>95400</v>
      </c>
      <c r="E14" s="127"/>
      <c r="F14" s="128">
        <v>50</v>
      </c>
      <c r="G14" s="129" t="s">
        <v>30</v>
      </c>
      <c r="H14" s="191">
        <v>619</v>
      </c>
      <c r="I14" s="130">
        <f t="shared" si="1"/>
        <v>111420</v>
      </c>
      <c r="J14" s="127"/>
      <c r="K14" s="128">
        <v>90</v>
      </c>
      <c r="L14" s="129" t="s">
        <v>119</v>
      </c>
      <c r="M14" s="191">
        <v>149</v>
      </c>
      <c r="N14" s="133">
        <f t="shared" si="2"/>
        <v>26820</v>
      </c>
      <c r="O14" s="127"/>
      <c r="P14" s="128">
        <v>10</v>
      </c>
      <c r="Q14" s="129" t="s">
        <v>34</v>
      </c>
      <c r="R14" s="122">
        <v>316</v>
      </c>
      <c r="S14" s="134">
        <f t="shared" si="3"/>
        <v>56880</v>
      </c>
    </row>
    <row r="15" spans="1:19" s="123" customFormat="1" ht="17.25" customHeight="1" outlineLevel="2">
      <c r="A15" s="124">
        <v>11</v>
      </c>
      <c r="B15" s="125" t="s">
        <v>35</v>
      </c>
      <c r="C15" s="190">
        <v>53</v>
      </c>
      <c r="D15" s="126">
        <f t="shared" si="0"/>
        <v>9540</v>
      </c>
      <c r="E15" s="127"/>
      <c r="F15" s="128">
        <v>51</v>
      </c>
      <c r="G15" s="129" t="s">
        <v>33</v>
      </c>
      <c r="H15" s="191">
        <v>412</v>
      </c>
      <c r="I15" s="130">
        <f t="shared" si="1"/>
        <v>74160</v>
      </c>
      <c r="J15" s="127"/>
      <c r="K15" s="128">
        <v>91</v>
      </c>
      <c r="L15" s="129" t="s">
        <v>120</v>
      </c>
      <c r="M15" s="191">
        <v>137</v>
      </c>
      <c r="N15" s="133">
        <f t="shared" si="2"/>
        <v>24660</v>
      </c>
      <c r="O15" s="127"/>
      <c r="P15" s="128">
        <v>11</v>
      </c>
      <c r="Q15" s="129" t="s">
        <v>37</v>
      </c>
      <c r="R15" s="122">
        <v>153</v>
      </c>
      <c r="S15" s="134">
        <f t="shared" si="3"/>
        <v>27540</v>
      </c>
    </row>
    <row r="16" spans="1:19" s="123" customFormat="1" ht="17.25" customHeight="1" outlineLevel="2">
      <c r="A16" s="136">
        <v>12</v>
      </c>
      <c r="B16" s="137" t="s">
        <v>38</v>
      </c>
      <c r="C16" s="190">
        <v>421</v>
      </c>
      <c r="D16" s="126">
        <f t="shared" si="0"/>
        <v>75780</v>
      </c>
      <c r="E16" s="127"/>
      <c r="F16" s="128">
        <v>52</v>
      </c>
      <c r="G16" s="129" t="s">
        <v>36</v>
      </c>
      <c r="H16" s="191">
        <v>383</v>
      </c>
      <c r="I16" s="130">
        <f t="shared" si="1"/>
        <v>68940</v>
      </c>
      <c r="J16" s="127"/>
      <c r="K16" s="128">
        <v>92</v>
      </c>
      <c r="L16" s="129" t="s">
        <v>121</v>
      </c>
      <c r="M16" s="191">
        <v>95</v>
      </c>
      <c r="N16" s="133">
        <f t="shared" si="2"/>
        <v>17100</v>
      </c>
      <c r="O16" s="127"/>
      <c r="P16" s="128">
        <v>12</v>
      </c>
      <c r="Q16" s="129" t="s">
        <v>40</v>
      </c>
      <c r="R16" s="122">
        <v>415</v>
      </c>
      <c r="S16" s="134">
        <f t="shared" si="3"/>
        <v>74700</v>
      </c>
    </row>
    <row r="17" spans="1:19" s="123" customFormat="1" ht="17.25" customHeight="1" outlineLevel="2">
      <c r="A17" s="124">
        <v>13</v>
      </c>
      <c r="B17" s="125" t="s">
        <v>41</v>
      </c>
      <c r="C17" s="190">
        <v>108</v>
      </c>
      <c r="D17" s="126">
        <f t="shared" si="0"/>
        <v>19440</v>
      </c>
      <c r="E17" s="127"/>
      <c r="F17" s="128">
        <v>53</v>
      </c>
      <c r="G17" s="129" t="s">
        <v>39</v>
      </c>
      <c r="H17" s="191">
        <v>436</v>
      </c>
      <c r="I17" s="130">
        <f t="shared" si="1"/>
        <v>78480</v>
      </c>
      <c r="J17" s="127"/>
      <c r="K17" s="128">
        <v>93</v>
      </c>
      <c r="L17" s="129" t="s">
        <v>148</v>
      </c>
      <c r="M17" s="191">
        <v>533</v>
      </c>
      <c r="N17" s="133">
        <f t="shared" si="2"/>
        <v>95940</v>
      </c>
      <c r="O17" s="127"/>
      <c r="P17" s="128">
        <v>13</v>
      </c>
      <c r="Q17" s="129" t="s">
        <v>43</v>
      </c>
      <c r="R17" s="122">
        <v>952</v>
      </c>
      <c r="S17" s="134">
        <f t="shared" si="3"/>
        <v>171360</v>
      </c>
    </row>
    <row r="18" spans="1:19" s="123" customFormat="1" ht="17.25" customHeight="1" outlineLevel="2">
      <c r="A18" s="124">
        <v>14</v>
      </c>
      <c r="B18" s="125" t="s">
        <v>44</v>
      </c>
      <c r="C18" s="190">
        <v>212</v>
      </c>
      <c r="D18" s="126">
        <f t="shared" si="0"/>
        <v>38160</v>
      </c>
      <c r="E18" s="127"/>
      <c r="F18" s="131">
        <v>54</v>
      </c>
      <c r="G18" s="132" t="s">
        <v>42</v>
      </c>
      <c r="H18" s="191">
        <v>392</v>
      </c>
      <c r="I18" s="130">
        <f t="shared" si="1"/>
        <v>70560</v>
      </c>
      <c r="J18" s="127"/>
      <c r="K18" s="128">
        <v>94</v>
      </c>
      <c r="L18" s="129" t="s">
        <v>152</v>
      </c>
      <c r="M18" s="191">
        <v>505</v>
      </c>
      <c r="N18" s="133">
        <f t="shared" si="2"/>
        <v>90900</v>
      </c>
      <c r="O18" s="127"/>
      <c r="P18" s="128">
        <v>14</v>
      </c>
      <c r="Q18" s="129" t="s">
        <v>46</v>
      </c>
      <c r="R18" s="122">
        <v>538</v>
      </c>
      <c r="S18" s="134">
        <f t="shared" si="3"/>
        <v>96840</v>
      </c>
    </row>
    <row r="19" spans="1:19" s="123" customFormat="1" ht="17.25" customHeight="1" outlineLevel="2">
      <c r="A19" s="124">
        <v>15</v>
      </c>
      <c r="B19" s="125" t="s">
        <v>47</v>
      </c>
      <c r="C19" s="190">
        <v>548</v>
      </c>
      <c r="D19" s="126">
        <f t="shared" si="0"/>
        <v>98640</v>
      </c>
      <c r="E19" s="127"/>
      <c r="F19" s="128">
        <v>55</v>
      </c>
      <c r="G19" s="129" t="s">
        <v>45</v>
      </c>
      <c r="H19" s="191">
        <v>341</v>
      </c>
      <c r="I19" s="130">
        <f t="shared" si="1"/>
        <v>61380</v>
      </c>
      <c r="J19" s="127"/>
      <c r="K19" s="128">
        <v>95</v>
      </c>
      <c r="L19" s="129" t="s">
        <v>158</v>
      </c>
      <c r="M19" s="121">
        <v>458</v>
      </c>
      <c r="N19" s="133">
        <f t="shared" si="2"/>
        <v>82440</v>
      </c>
      <c r="O19" s="127"/>
      <c r="P19" s="128">
        <v>15</v>
      </c>
      <c r="Q19" s="129" t="s">
        <v>47</v>
      </c>
      <c r="R19" s="122">
        <v>210</v>
      </c>
      <c r="S19" s="134">
        <f t="shared" si="3"/>
        <v>37800</v>
      </c>
    </row>
    <row r="20" spans="1:19" s="123" customFormat="1" ht="17.25" customHeight="1" outlineLevel="2">
      <c r="A20" s="124">
        <v>16</v>
      </c>
      <c r="B20" s="125" t="s">
        <v>49</v>
      </c>
      <c r="C20" s="122">
        <v>327</v>
      </c>
      <c r="D20" s="126">
        <f t="shared" si="0"/>
        <v>58860</v>
      </c>
      <c r="E20" s="127"/>
      <c r="F20" s="128">
        <v>56</v>
      </c>
      <c r="G20" s="129" t="s">
        <v>48</v>
      </c>
      <c r="H20" s="191">
        <v>490</v>
      </c>
      <c r="I20" s="130">
        <f t="shared" si="1"/>
        <v>88200</v>
      </c>
      <c r="J20" s="127"/>
      <c r="K20" s="144">
        <v>96</v>
      </c>
      <c r="L20" s="129" t="s">
        <v>107</v>
      </c>
      <c r="M20" s="121">
        <v>560</v>
      </c>
      <c r="N20" s="133">
        <f t="shared" si="2"/>
        <v>100800</v>
      </c>
      <c r="O20" s="127"/>
      <c r="P20" s="128">
        <v>16</v>
      </c>
      <c r="Q20" s="129" t="s">
        <v>51</v>
      </c>
      <c r="R20" s="122">
        <v>909</v>
      </c>
      <c r="S20" s="134">
        <f t="shared" si="3"/>
        <v>163620</v>
      </c>
    </row>
    <row r="21" spans="1:19" s="123" customFormat="1" ht="17.25" customHeight="1" outlineLevel="2">
      <c r="A21" s="124">
        <v>17</v>
      </c>
      <c r="B21" s="125" t="s">
        <v>52</v>
      </c>
      <c r="C21" s="122">
        <v>382</v>
      </c>
      <c r="D21" s="126">
        <f t="shared" si="0"/>
        <v>68760</v>
      </c>
      <c r="E21" s="140"/>
      <c r="F21" s="128">
        <v>57</v>
      </c>
      <c r="G21" s="129" t="s">
        <v>50</v>
      </c>
      <c r="H21" s="191">
        <v>406</v>
      </c>
      <c r="I21" s="130">
        <f t="shared" si="1"/>
        <v>73080</v>
      </c>
      <c r="J21" s="216"/>
      <c r="K21" s="220"/>
      <c r="L21" s="221"/>
      <c r="M21" s="222"/>
      <c r="N21" s="223"/>
      <c r="O21" s="218"/>
      <c r="P21" s="128">
        <v>17</v>
      </c>
      <c r="Q21" s="129" t="s">
        <v>54</v>
      </c>
      <c r="R21" s="122">
        <v>450</v>
      </c>
      <c r="S21" s="134">
        <f t="shared" si="3"/>
        <v>81000</v>
      </c>
    </row>
    <row r="22" spans="1:19" s="123" customFormat="1" ht="17.25" customHeight="1" outlineLevel="2">
      <c r="A22" s="124">
        <v>18</v>
      </c>
      <c r="B22" s="125" t="s">
        <v>8</v>
      </c>
      <c r="C22" s="122">
        <v>360</v>
      </c>
      <c r="D22" s="126">
        <f t="shared" si="0"/>
        <v>64800</v>
      </c>
      <c r="E22" s="127"/>
      <c r="F22" s="128">
        <v>58</v>
      </c>
      <c r="G22" s="129" t="s">
        <v>53</v>
      </c>
      <c r="H22" s="191">
        <v>654</v>
      </c>
      <c r="I22" s="130">
        <f t="shared" si="1"/>
        <v>117720</v>
      </c>
      <c r="J22" s="217"/>
      <c r="K22" s="220"/>
      <c r="L22" s="221"/>
      <c r="M22" s="222"/>
      <c r="N22" s="223"/>
      <c r="O22" s="219"/>
      <c r="P22" s="128">
        <v>18</v>
      </c>
      <c r="Q22" s="129" t="s">
        <v>56</v>
      </c>
      <c r="R22" s="122">
        <v>828</v>
      </c>
      <c r="S22" s="134">
        <f t="shared" si="3"/>
        <v>149040</v>
      </c>
    </row>
    <row r="23" spans="1:19" s="123" customFormat="1" ht="17.25" customHeight="1" outlineLevel="2">
      <c r="A23" s="124">
        <v>19</v>
      </c>
      <c r="B23" s="125" t="s">
        <v>57</v>
      </c>
      <c r="C23" s="190">
        <v>401</v>
      </c>
      <c r="D23" s="126">
        <f t="shared" si="0"/>
        <v>72180</v>
      </c>
      <c r="E23" s="127"/>
      <c r="F23" s="128">
        <v>59</v>
      </c>
      <c r="G23" s="129" t="s">
        <v>55</v>
      </c>
      <c r="H23" s="191">
        <v>245</v>
      </c>
      <c r="I23" s="130">
        <f t="shared" si="1"/>
        <v>44100</v>
      </c>
      <c r="J23" s="217"/>
      <c r="K23" s="220"/>
      <c r="L23" s="221"/>
      <c r="M23" s="222"/>
      <c r="N23" s="223"/>
      <c r="O23" s="219"/>
      <c r="P23" s="131">
        <v>19</v>
      </c>
      <c r="Q23" s="132" t="s">
        <v>58</v>
      </c>
      <c r="R23" s="122">
        <v>412</v>
      </c>
      <c r="S23" s="134">
        <f t="shared" si="3"/>
        <v>74160</v>
      </c>
    </row>
    <row r="24" spans="1:19" s="123" customFormat="1" ht="17.25" customHeight="1" outlineLevel="2">
      <c r="A24" s="124">
        <v>20</v>
      </c>
      <c r="B24" s="125" t="s">
        <v>59</v>
      </c>
      <c r="C24" s="190">
        <v>815</v>
      </c>
      <c r="D24" s="126">
        <f t="shared" si="0"/>
        <v>146700</v>
      </c>
      <c r="E24" s="127"/>
      <c r="F24" s="128">
        <v>60</v>
      </c>
      <c r="G24" s="129" t="s">
        <v>19</v>
      </c>
      <c r="H24" s="191">
        <v>258</v>
      </c>
      <c r="I24" s="130">
        <f t="shared" si="1"/>
        <v>46440</v>
      </c>
      <c r="J24" s="217"/>
      <c r="K24" s="220"/>
      <c r="L24" s="221"/>
      <c r="M24" s="222"/>
      <c r="N24" s="223"/>
      <c r="O24" s="219"/>
      <c r="P24" s="128">
        <v>20</v>
      </c>
      <c r="Q24" s="129" t="s">
        <v>61</v>
      </c>
      <c r="R24" s="122">
        <v>400</v>
      </c>
      <c r="S24" s="134">
        <f t="shared" si="3"/>
        <v>72000</v>
      </c>
    </row>
    <row r="25" spans="1:19" s="123" customFormat="1" ht="17.25" customHeight="1" outlineLevel="2">
      <c r="A25" s="124">
        <v>21</v>
      </c>
      <c r="B25" s="125" t="s">
        <v>62</v>
      </c>
      <c r="C25" s="190">
        <v>390</v>
      </c>
      <c r="D25" s="126">
        <f t="shared" si="0"/>
        <v>70200</v>
      </c>
      <c r="E25" s="127"/>
      <c r="F25" s="128">
        <v>61</v>
      </c>
      <c r="G25" s="129" t="s">
        <v>60</v>
      </c>
      <c r="H25" s="191">
        <v>615</v>
      </c>
      <c r="I25" s="130">
        <f t="shared" si="1"/>
        <v>110700</v>
      </c>
      <c r="J25" s="217"/>
      <c r="K25" s="220"/>
      <c r="L25" s="221"/>
      <c r="M25" s="222"/>
      <c r="N25" s="223"/>
      <c r="O25" s="219"/>
      <c r="P25" s="128">
        <v>21</v>
      </c>
      <c r="Q25" s="129" t="s">
        <v>24</v>
      </c>
      <c r="R25" s="122">
        <v>385</v>
      </c>
      <c r="S25" s="134">
        <f t="shared" si="3"/>
        <v>69300</v>
      </c>
    </row>
    <row r="26" spans="1:19" s="123" customFormat="1" ht="17.25" customHeight="1" outlineLevel="2">
      <c r="A26" s="136">
        <v>22</v>
      </c>
      <c r="B26" s="137" t="s">
        <v>64</v>
      </c>
      <c r="C26" s="190">
        <v>499</v>
      </c>
      <c r="D26" s="126">
        <f t="shared" si="0"/>
        <v>89820</v>
      </c>
      <c r="E26" s="127"/>
      <c r="F26" s="128">
        <v>62</v>
      </c>
      <c r="G26" s="129" t="s">
        <v>63</v>
      </c>
      <c r="H26" s="191">
        <v>247</v>
      </c>
      <c r="I26" s="130">
        <f t="shared" si="1"/>
        <v>44460</v>
      </c>
      <c r="J26" s="217"/>
      <c r="K26" s="220"/>
      <c r="L26" s="221"/>
      <c r="M26" s="222"/>
      <c r="N26" s="223"/>
      <c r="O26" s="219"/>
      <c r="P26" s="128">
        <v>22</v>
      </c>
      <c r="Q26" s="129" t="s">
        <v>18</v>
      </c>
      <c r="R26" s="122">
        <v>635</v>
      </c>
      <c r="S26" s="134">
        <f t="shared" si="3"/>
        <v>114300</v>
      </c>
    </row>
    <row r="27" spans="1:19" s="123" customFormat="1" ht="17.25" customHeight="1" outlineLevel="2">
      <c r="A27" s="124">
        <v>23</v>
      </c>
      <c r="B27" s="125" t="s">
        <v>66</v>
      </c>
      <c r="C27" s="190">
        <v>436</v>
      </c>
      <c r="D27" s="126">
        <f t="shared" si="0"/>
        <v>78480</v>
      </c>
      <c r="E27" s="127"/>
      <c r="F27" s="128">
        <v>63</v>
      </c>
      <c r="G27" s="129" t="s">
        <v>65</v>
      </c>
      <c r="H27" s="191">
        <v>769</v>
      </c>
      <c r="I27" s="130">
        <f t="shared" si="1"/>
        <v>138420</v>
      </c>
      <c r="J27" s="217"/>
      <c r="K27" s="220"/>
      <c r="L27" s="221"/>
      <c r="M27" s="222"/>
      <c r="N27" s="223"/>
      <c r="O27" s="219"/>
      <c r="P27" s="128">
        <v>23</v>
      </c>
      <c r="Q27" s="129" t="s">
        <v>45</v>
      </c>
      <c r="R27" s="122">
        <v>370</v>
      </c>
      <c r="S27" s="134">
        <f t="shared" si="3"/>
        <v>66600</v>
      </c>
    </row>
    <row r="28" spans="1:19" s="123" customFormat="1" ht="17.25" customHeight="1" outlineLevel="2">
      <c r="A28" s="124">
        <v>24</v>
      </c>
      <c r="B28" s="125" t="s">
        <v>68</v>
      </c>
      <c r="C28" s="190">
        <v>373</v>
      </c>
      <c r="D28" s="126">
        <f t="shared" si="0"/>
        <v>67140</v>
      </c>
      <c r="E28" s="127"/>
      <c r="F28" s="128">
        <v>64</v>
      </c>
      <c r="G28" s="129" t="s">
        <v>67</v>
      </c>
      <c r="H28" s="191">
        <v>430</v>
      </c>
      <c r="I28" s="130">
        <f t="shared" si="1"/>
        <v>77400</v>
      </c>
      <c r="J28" s="217"/>
      <c r="K28" s="220"/>
      <c r="L28" s="221"/>
      <c r="M28" s="222"/>
      <c r="N28" s="223"/>
      <c r="O28" s="219"/>
      <c r="P28" s="128">
        <v>24</v>
      </c>
      <c r="Q28" s="129" t="s">
        <v>39</v>
      </c>
      <c r="R28" s="122">
        <v>363</v>
      </c>
      <c r="S28" s="134">
        <f t="shared" si="3"/>
        <v>65340</v>
      </c>
    </row>
    <row r="29" spans="1:19" s="123" customFormat="1" ht="17.25" customHeight="1" outlineLevel="2">
      <c r="A29" s="124">
        <v>25</v>
      </c>
      <c r="B29" s="125" t="s">
        <v>70</v>
      </c>
      <c r="C29" s="190">
        <v>400</v>
      </c>
      <c r="D29" s="126">
        <f t="shared" si="0"/>
        <v>72000</v>
      </c>
      <c r="E29" s="127"/>
      <c r="F29" s="128">
        <v>65</v>
      </c>
      <c r="G29" s="129" t="s">
        <v>69</v>
      </c>
      <c r="H29" s="191">
        <v>417</v>
      </c>
      <c r="I29" s="130">
        <f t="shared" si="1"/>
        <v>75060</v>
      </c>
      <c r="J29" s="217"/>
      <c r="K29" s="220"/>
      <c r="L29" s="221"/>
      <c r="M29" s="222"/>
      <c r="N29" s="223"/>
      <c r="O29" s="219"/>
      <c r="P29" s="128">
        <v>25</v>
      </c>
      <c r="Q29" s="129" t="s">
        <v>53</v>
      </c>
      <c r="R29" s="122">
        <v>589</v>
      </c>
      <c r="S29" s="134">
        <f t="shared" si="3"/>
        <v>106020</v>
      </c>
    </row>
    <row r="30" spans="1:19" s="123" customFormat="1" ht="17.25" customHeight="1" outlineLevel="2">
      <c r="A30" s="124">
        <v>26</v>
      </c>
      <c r="B30" s="125" t="s">
        <v>72</v>
      </c>
      <c r="C30" s="190">
        <v>445</v>
      </c>
      <c r="D30" s="126">
        <f t="shared" si="0"/>
        <v>80100</v>
      </c>
      <c r="E30" s="127"/>
      <c r="F30" s="128">
        <v>66</v>
      </c>
      <c r="G30" s="129" t="s">
        <v>71</v>
      </c>
      <c r="H30" s="191">
        <v>458</v>
      </c>
      <c r="I30" s="130">
        <f t="shared" si="1"/>
        <v>82440</v>
      </c>
      <c r="J30" s="217"/>
      <c r="K30" s="220"/>
      <c r="L30" s="221"/>
      <c r="M30" s="222"/>
      <c r="N30" s="223"/>
      <c r="O30" s="219"/>
      <c r="P30" s="128">
        <v>26</v>
      </c>
      <c r="Q30" s="129" t="s">
        <v>66</v>
      </c>
      <c r="R30" s="122">
        <v>498</v>
      </c>
      <c r="S30" s="134">
        <f t="shared" si="3"/>
        <v>89640</v>
      </c>
    </row>
    <row r="31" spans="1:19" s="123" customFormat="1" ht="17.25" customHeight="1" outlineLevel="2">
      <c r="A31" s="124">
        <v>27</v>
      </c>
      <c r="B31" s="125" t="s">
        <v>74</v>
      </c>
      <c r="C31" s="191">
        <v>487</v>
      </c>
      <c r="D31" s="126">
        <f t="shared" si="0"/>
        <v>87660</v>
      </c>
      <c r="E31" s="127"/>
      <c r="F31" s="128">
        <v>67</v>
      </c>
      <c r="G31" s="129" t="s">
        <v>73</v>
      </c>
      <c r="H31" s="191">
        <v>293</v>
      </c>
      <c r="I31" s="130">
        <f t="shared" si="1"/>
        <v>52740</v>
      </c>
      <c r="J31" s="217"/>
      <c r="K31" s="220"/>
      <c r="L31" s="221"/>
      <c r="M31" s="222"/>
      <c r="N31" s="223"/>
      <c r="O31" s="219"/>
      <c r="P31" s="128">
        <v>27</v>
      </c>
      <c r="Q31" s="129" t="s">
        <v>76</v>
      </c>
      <c r="R31" s="122">
        <v>291</v>
      </c>
      <c r="S31" s="134">
        <f t="shared" si="3"/>
        <v>52380</v>
      </c>
    </row>
    <row r="32" spans="1:19" s="123" customFormat="1" ht="17.25" customHeight="1" outlineLevel="2">
      <c r="A32" s="124">
        <v>28</v>
      </c>
      <c r="B32" s="125" t="s">
        <v>77</v>
      </c>
      <c r="C32" s="191">
        <v>394</v>
      </c>
      <c r="D32" s="126">
        <f t="shared" si="0"/>
        <v>70920</v>
      </c>
      <c r="E32" s="127"/>
      <c r="F32" s="128">
        <v>68</v>
      </c>
      <c r="G32" s="129" t="s">
        <v>75</v>
      </c>
      <c r="H32" s="191">
        <v>557</v>
      </c>
      <c r="I32" s="130">
        <f t="shared" si="1"/>
        <v>100260</v>
      </c>
      <c r="J32" s="217"/>
      <c r="K32" s="220"/>
      <c r="L32" s="221"/>
      <c r="M32" s="222"/>
      <c r="N32" s="223"/>
      <c r="O32" s="219"/>
      <c r="P32" s="128">
        <v>28</v>
      </c>
      <c r="Q32" s="129" t="s">
        <v>79</v>
      </c>
      <c r="R32" s="122">
        <v>631</v>
      </c>
      <c r="S32" s="134">
        <f t="shared" si="3"/>
        <v>113580</v>
      </c>
    </row>
    <row r="33" spans="1:19" s="123" customFormat="1" ht="17.25" customHeight="1" outlineLevel="2">
      <c r="A33" s="124">
        <v>29</v>
      </c>
      <c r="B33" s="125" t="s">
        <v>80</v>
      </c>
      <c r="C33" s="191">
        <v>95</v>
      </c>
      <c r="D33" s="126">
        <f t="shared" si="0"/>
        <v>17100</v>
      </c>
      <c r="E33" s="127"/>
      <c r="F33" s="128">
        <v>69</v>
      </c>
      <c r="G33" s="129" t="s">
        <v>78</v>
      </c>
      <c r="H33" s="191">
        <v>71</v>
      </c>
      <c r="I33" s="130">
        <f t="shared" si="1"/>
        <v>12780</v>
      </c>
      <c r="J33" s="217"/>
      <c r="K33" s="220"/>
      <c r="L33" s="221"/>
      <c r="M33" s="222"/>
      <c r="N33" s="223"/>
      <c r="O33" s="219"/>
      <c r="P33" s="128">
        <v>29</v>
      </c>
      <c r="Q33" s="129" t="s">
        <v>78</v>
      </c>
      <c r="R33" s="122">
        <v>41</v>
      </c>
      <c r="S33" s="134">
        <f t="shared" si="3"/>
        <v>7380</v>
      </c>
    </row>
    <row r="34" spans="1:19" s="123" customFormat="1" ht="17.25" customHeight="1" outlineLevel="2">
      <c r="A34" s="124">
        <v>30</v>
      </c>
      <c r="B34" s="125" t="s">
        <v>82</v>
      </c>
      <c r="C34" s="191">
        <v>200</v>
      </c>
      <c r="D34" s="126">
        <f t="shared" si="0"/>
        <v>36000</v>
      </c>
      <c r="E34" s="127"/>
      <c r="F34" s="128">
        <v>70</v>
      </c>
      <c r="G34" s="129" t="s">
        <v>81</v>
      </c>
      <c r="H34" s="191">
        <v>117</v>
      </c>
      <c r="I34" s="130">
        <f t="shared" si="1"/>
        <v>21060</v>
      </c>
      <c r="J34" s="217"/>
      <c r="K34" s="220"/>
      <c r="L34" s="221"/>
      <c r="M34" s="222"/>
      <c r="N34" s="223"/>
      <c r="O34" s="219"/>
      <c r="P34" s="128">
        <v>30</v>
      </c>
      <c r="Q34" s="129" t="s">
        <v>81</v>
      </c>
      <c r="R34" s="122">
        <v>72</v>
      </c>
      <c r="S34" s="134">
        <f t="shared" si="3"/>
        <v>12960</v>
      </c>
    </row>
    <row r="35" spans="1:19" s="123" customFormat="1" ht="17.25" customHeight="1" outlineLevel="2">
      <c r="A35" s="124">
        <v>31</v>
      </c>
      <c r="B35" s="125" t="s">
        <v>84</v>
      </c>
      <c r="C35" s="191">
        <v>581</v>
      </c>
      <c r="D35" s="126">
        <f t="shared" si="0"/>
        <v>104580</v>
      </c>
      <c r="E35" s="127"/>
      <c r="F35" s="128">
        <v>71</v>
      </c>
      <c r="G35" s="129" t="s">
        <v>83</v>
      </c>
      <c r="H35" s="191">
        <v>414</v>
      </c>
      <c r="I35" s="130">
        <f t="shared" si="1"/>
        <v>74520</v>
      </c>
      <c r="J35" s="217"/>
      <c r="K35" s="220"/>
      <c r="L35" s="221"/>
      <c r="M35" s="222"/>
      <c r="N35" s="223"/>
      <c r="O35" s="219"/>
      <c r="P35" s="128">
        <v>31</v>
      </c>
      <c r="Q35" s="129" t="s">
        <v>86</v>
      </c>
      <c r="R35" s="122">
        <v>330</v>
      </c>
      <c r="S35" s="134">
        <f t="shared" si="3"/>
        <v>59400</v>
      </c>
    </row>
    <row r="36" spans="1:19" s="123" customFormat="1" ht="17.25" customHeight="1" outlineLevel="2">
      <c r="A36" s="124">
        <v>32</v>
      </c>
      <c r="B36" s="125" t="s">
        <v>87</v>
      </c>
      <c r="C36" s="191">
        <v>514</v>
      </c>
      <c r="D36" s="126">
        <f t="shared" si="0"/>
        <v>92520</v>
      </c>
      <c r="E36" s="127"/>
      <c r="F36" s="128">
        <v>72</v>
      </c>
      <c r="G36" s="129" t="s">
        <v>85</v>
      </c>
      <c r="H36" s="191">
        <v>144</v>
      </c>
      <c r="I36" s="130">
        <f t="shared" si="1"/>
        <v>25920</v>
      </c>
      <c r="J36" s="217"/>
      <c r="K36" s="220"/>
      <c r="L36" s="221"/>
      <c r="M36" s="222"/>
      <c r="N36" s="223"/>
      <c r="O36" s="219"/>
      <c r="P36" s="128">
        <v>32</v>
      </c>
      <c r="Q36" s="129" t="s">
        <v>89</v>
      </c>
      <c r="R36" s="122">
        <v>181</v>
      </c>
      <c r="S36" s="134">
        <f t="shared" si="3"/>
        <v>32580</v>
      </c>
    </row>
    <row r="37" spans="1:19" s="123" customFormat="1" ht="17.25" customHeight="1" outlineLevel="2">
      <c r="A37" s="124">
        <v>33</v>
      </c>
      <c r="B37" s="125" t="s">
        <v>90</v>
      </c>
      <c r="C37" s="191">
        <v>353</v>
      </c>
      <c r="D37" s="126">
        <f t="shared" si="0"/>
        <v>63540</v>
      </c>
      <c r="E37" s="127"/>
      <c r="F37" s="128">
        <v>73</v>
      </c>
      <c r="G37" s="129" t="s">
        <v>88</v>
      </c>
      <c r="H37" s="191">
        <v>127</v>
      </c>
      <c r="I37" s="130">
        <f t="shared" si="1"/>
        <v>22860</v>
      </c>
      <c r="J37" s="217"/>
      <c r="K37" s="220"/>
      <c r="L37" s="221"/>
      <c r="M37" s="222"/>
      <c r="N37" s="223"/>
      <c r="O37" s="219"/>
      <c r="P37" s="128">
        <v>33</v>
      </c>
      <c r="Q37" s="129" t="s">
        <v>92</v>
      </c>
      <c r="R37" s="122">
        <v>923</v>
      </c>
      <c r="S37" s="134">
        <f t="shared" si="3"/>
        <v>166140</v>
      </c>
    </row>
    <row r="38" spans="1:19" s="123" customFormat="1" ht="17.25" customHeight="1" outlineLevel="2">
      <c r="A38" s="136">
        <v>37</v>
      </c>
      <c r="B38" s="137" t="s">
        <v>101</v>
      </c>
      <c r="C38" s="191">
        <v>314</v>
      </c>
      <c r="D38" s="126">
        <f t="shared" si="0"/>
        <v>56520</v>
      </c>
      <c r="E38" s="127"/>
      <c r="F38" s="128">
        <v>74</v>
      </c>
      <c r="G38" s="129" t="s">
        <v>91</v>
      </c>
      <c r="H38" s="191">
        <v>45</v>
      </c>
      <c r="I38" s="130">
        <f t="shared" si="1"/>
        <v>8100</v>
      </c>
      <c r="J38" s="217"/>
      <c r="K38" s="220"/>
      <c r="L38" s="221"/>
      <c r="M38" s="222"/>
      <c r="N38" s="223"/>
      <c r="O38" s="219"/>
      <c r="P38" s="128">
        <v>34</v>
      </c>
      <c r="Q38" s="129" t="s">
        <v>72</v>
      </c>
      <c r="R38" s="122">
        <v>479</v>
      </c>
      <c r="S38" s="134">
        <f t="shared" si="3"/>
        <v>86220</v>
      </c>
    </row>
    <row r="39" spans="1:19" s="123" customFormat="1" ht="17.25" customHeight="1" outlineLevel="2">
      <c r="A39" s="124">
        <v>38</v>
      </c>
      <c r="B39" s="125" t="s">
        <v>150</v>
      </c>
      <c r="C39" s="191">
        <v>217</v>
      </c>
      <c r="D39" s="126">
        <f t="shared" si="0"/>
        <v>39060</v>
      </c>
      <c r="E39" s="127"/>
      <c r="F39" s="128">
        <v>75</v>
      </c>
      <c r="G39" s="129" t="s">
        <v>94</v>
      </c>
      <c r="H39" s="191">
        <v>95</v>
      </c>
      <c r="I39" s="130">
        <f t="shared" si="1"/>
        <v>17100</v>
      </c>
      <c r="J39" s="217"/>
      <c r="K39" s="220"/>
      <c r="L39" s="221"/>
      <c r="M39" s="222"/>
      <c r="N39" s="223"/>
      <c r="O39" s="219"/>
      <c r="P39" s="128">
        <v>35</v>
      </c>
      <c r="Q39" s="129" t="s">
        <v>97</v>
      </c>
      <c r="R39" s="122">
        <v>592</v>
      </c>
      <c r="S39" s="134">
        <f t="shared" si="3"/>
        <v>106560</v>
      </c>
    </row>
    <row r="40" spans="1:19" s="123" customFormat="1" ht="17.25" customHeight="1" outlineLevel="2">
      <c r="A40" s="124">
        <v>39</v>
      </c>
      <c r="B40" s="125" t="s">
        <v>97</v>
      </c>
      <c r="C40" s="191">
        <v>522</v>
      </c>
      <c r="D40" s="126">
        <f t="shared" si="0"/>
        <v>93960</v>
      </c>
      <c r="E40" s="127"/>
      <c r="F40" s="131">
        <v>76</v>
      </c>
      <c r="G40" s="132" t="s">
        <v>96</v>
      </c>
      <c r="H40" s="191">
        <v>115</v>
      </c>
      <c r="I40" s="130">
        <f t="shared" si="1"/>
        <v>20700</v>
      </c>
      <c r="J40" s="217"/>
      <c r="K40" s="220"/>
      <c r="L40" s="221"/>
      <c r="M40" s="222"/>
      <c r="N40" s="223"/>
      <c r="O40" s="219"/>
      <c r="P40" s="128">
        <v>36</v>
      </c>
      <c r="Q40" s="129" t="s">
        <v>100</v>
      </c>
      <c r="R40" s="122">
        <v>399</v>
      </c>
      <c r="S40" s="134">
        <f t="shared" si="3"/>
        <v>71820</v>
      </c>
    </row>
    <row r="41" spans="1:19" s="123" customFormat="1" ht="17.25" customHeight="1" outlineLevel="2">
      <c r="A41" s="136">
        <v>40</v>
      </c>
      <c r="B41" s="137" t="s">
        <v>51</v>
      </c>
      <c r="C41" s="190">
        <v>589</v>
      </c>
      <c r="D41" s="130">
        <f t="shared" si="0"/>
        <v>106020</v>
      </c>
      <c r="E41" s="127"/>
      <c r="F41" s="128">
        <v>77</v>
      </c>
      <c r="G41" s="129" t="s">
        <v>99</v>
      </c>
      <c r="H41" s="191">
        <v>49</v>
      </c>
      <c r="I41" s="130">
        <f t="shared" si="1"/>
        <v>8820</v>
      </c>
      <c r="J41" s="217"/>
      <c r="K41" s="220"/>
      <c r="L41" s="221"/>
      <c r="M41" s="222"/>
      <c r="N41" s="223"/>
      <c r="O41" s="219"/>
      <c r="P41" s="128">
        <v>37</v>
      </c>
      <c r="Q41" s="129" t="s">
        <v>36</v>
      </c>
      <c r="R41" s="122">
        <v>518</v>
      </c>
      <c r="S41" s="134">
        <f t="shared" si="3"/>
        <v>93240</v>
      </c>
    </row>
    <row r="42" spans="1:19" s="123" customFormat="1" ht="17.25" customHeight="1" outlineLevel="2">
      <c r="A42" s="225"/>
      <c r="B42" s="226"/>
      <c r="C42" s="227"/>
      <c r="D42" s="223"/>
      <c r="E42" s="219"/>
      <c r="F42" s="128">
        <v>78</v>
      </c>
      <c r="G42" s="129" t="s">
        <v>92</v>
      </c>
      <c r="H42" s="191">
        <v>885</v>
      </c>
      <c r="I42" s="130">
        <f t="shared" si="1"/>
        <v>159300</v>
      </c>
      <c r="J42" s="217"/>
      <c r="K42" s="220"/>
      <c r="L42" s="221"/>
      <c r="M42" s="222"/>
      <c r="N42" s="223"/>
      <c r="O42" s="219"/>
      <c r="P42" s="128">
        <v>38</v>
      </c>
      <c r="Q42" s="129" t="s">
        <v>104</v>
      </c>
      <c r="R42" s="122">
        <v>286</v>
      </c>
      <c r="S42" s="134">
        <f t="shared" si="3"/>
        <v>51480</v>
      </c>
    </row>
    <row r="43" spans="1:19" s="123" customFormat="1" ht="17.25" customHeight="1" outlineLevel="2">
      <c r="A43" s="225"/>
      <c r="B43" s="226"/>
      <c r="C43" s="227"/>
      <c r="D43" s="223"/>
      <c r="E43" s="219"/>
      <c r="F43" s="128">
        <v>79</v>
      </c>
      <c r="G43" s="129" t="s">
        <v>103</v>
      </c>
      <c r="H43" s="191">
        <v>397</v>
      </c>
      <c r="I43" s="130">
        <f t="shared" si="1"/>
        <v>71460</v>
      </c>
      <c r="J43" s="217"/>
      <c r="K43" s="220"/>
      <c r="L43" s="221"/>
      <c r="M43" s="222"/>
      <c r="N43" s="223"/>
      <c r="O43" s="219"/>
      <c r="P43" s="128">
        <v>39</v>
      </c>
      <c r="Q43" s="141" t="s">
        <v>155</v>
      </c>
      <c r="R43" s="122">
        <v>561</v>
      </c>
      <c r="S43" s="134">
        <f t="shared" si="3"/>
        <v>100980</v>
      </c>
    </row>
    <row r="44" spans="1:19" s="123" customFormat="1" ht="17.25" customHeight="1" outlineLevel="2">
      <c r="A44" s="228"/>
      <c r="B44" s="229"/>
      <c r="C44" s="227"/>
      <c r="D44" s="223"/>
      <c r="E44" s="219"/>
      <c r="F44" s="144">
        <v>80</v>
      </c>
      <c r="G44" s="129" t="s">
        <v>105</v>
      </c>
      <c r="H44" s="190">
        <v>344</v>
      </c>
      <c r="I44" s="130">
        <f t="shared" si="1"/>
        <v>61920</v>
      </c>
      <c r="J44" s="217"/>
      <c r="K44" s="220"/>
      <c r="L44" s="221"/>
      <c r="M44" s="222"/>
      <c r="N44" s="223"/>
      <c r="O44" s="219"/>
      <c r="P44" s="128">
        <v>40</v>
      </c>
      <c r="Q44" s="129" t="s">
        <v>123</v>
      </c>
      <c r="R44" s="122">
        <v>308</v>
      </c>
      <c r="S44" s="134">
        <f t="shared" si="3"/>
        <v>55440</v>
      </c>
    </row>
    <row r="45" spans="1:19" s="123" customFormat="1" ht="17.25" customHeight="1" outlineLevel="2">
      <c r="A45" s="225"/>
      <c r="B45" s="226"/>
      <c r="C45" s="222"/>
      <c r="D45" s="223"/>
      <c r="E45" s="224"/>
      <c r="F45" s="220"/>
      <c r="G45" s="221"/>
      <c r="H45" s="230"/>
      <c r="I45" s="223"/>
      <c r="J45" s="224"/>
      <c r="K45" s="220"/>
      <c r="L45" s="221"/>
      <c r="M45" s="222"/>
      <c r="N45" s="223"/>
      <c r="O45" s="219"/>
      <c r="P45" s="128">
        <v>41</v>
      </c>
      <c r="Q45" s="129" t="s">
        <v>124</v>
      </c>
      <c r="R45" s="122">
        <v>309</v>
      </c>
      <c r="S45" s="134">
        <f t="shared" si="3"/>
        <v>55620</v>
      </c>
    </row>
    <row r="46" spans="1:19" s="123" customFormat="1" ht="17.25" customHeight="1" outlineLevel="2">
      <c r="A46" s="225"/>
      <c r="B46" s="226"/>
      <c r="C46" s="222"/>
      <c r="D46" s="223"/>
      <c r="E46" s="224"/>
      <c r="F46" s="220"/>
      <c r="G46" s="221"/>
      <c r="H46" s="230"/>
      <c r="I46" s="223"/>
      <c r="J46" s="224"/>
      <c r="K46" s="220"/>
      <c r="L46" s="221"/>
      <c r="M46" s="222"/>
      <c r="N46" s="223"/>
      <c r="O46" s="219"/>
      <c r="P46" s="144">
        <v>42</v>
      </c>
      <c r="Q46" s="129" t="s">
        <v>125</v>
      </c>
      <c r="R46" s="122">
        <v>144</v>
      </c>
      <c r="S46" s="134">
        <f>180*R46</f>
        <v>25920</v>
      </c>
    </row>
    <row r="47" spans="1:15" s="123" customFormat="1" ht="17.25" customHeight="1" outlineLevel="2">
      <c r="A47" s="233"/>
      <c r="B47" s="244" t="s">
        <v>168</v>
      </c>
      <c r="C47" s="234"/>
      <c r="D47" s="235"/>
      <c r="E47" s="236"/>
      <c r="F47" s="237"/>
      <c r="G47" s="238"/>
      <c r="H47" s="239"/>
      <c r="I47" s="235"/>
      <c r="J47" s="236"/>
      <c r="K47" s="240"/>
      <c r="L47" s="241"/>
      <c r="M47" s="242"/>
      <c r="N47" s="235"/>
      <c r="O47" s="224"/>
    </row>
    <row r="48" spans="1:19" s="167" customFormat="1" ht="15.75" customHeight="1" outlineLevel="2" thickBot="1">
      <c r="A48" s="155"/>
      <c r="B48" s="156"/>
      <c r="C48" s="155"/>
      <c r="D48" s="153"/>
      <c r="F48" s="155"/>
      <c r="G48" s="156"/>
      <c r="H48" s="155"/>
      <c r="I48" s="153"/>
      <c r="K48" s="386" t="s">
        <v>165</v>
      </c>
      <c r="L48" s="386"/>
      <c r="M48" s="232">
        <f>SUM(M5:M20)</f>
        <v>4997</v>
      </c>
      <c r="N48" s="232">
        <f>SUM(N5:N20)</f>
        <v>899460</v>
      </c>
      <c r="P48" s="155"/>
      <c r="Q48" s="156"/>
      <c r="R48" s="155"/>
      <c r="S48" s="153"/>
    </row>
    <row r="49" spans="1:19" s="175" customFormat="1" ht="21" customHeight="1" outlineLevel="2" thickBot="1">
      <c r="A49" s="370" t="s">
        <v>165</v>
      </c>
      <c r="B49" s="370"/>
      <c r="C49" s="198">
        <f>SUM(C5:C47)</f>
        <v>13480</v>
      </c>
      <c r="D49" s="199">
        <f>SUM(D5:D47)</f>
        <v>2426400</v>
      </c>
      <c r="E49" s="167"/>
      <c r="F49" s="370" t="s">
        <v>165</v>
      </c>
      <c r="G49" s="370"/>
      <c r="H49" s="198">
        <f>SUM(H5:H47)</f>
        <v>15309</v>
      </c>
      <c r="I49" s="199">
        <f>SUM(I5:I47)</f>
        <v>2755620</v>
      </c>
      <c r="J49" s="167"/>
      <c r="K49" s="365" t="s">
        <v>109</v>
      </c>
      <c r="L49" s="366"/>
      <c r="M49" s="231">
        <f>SUM(C49,H49,M48)</f>
        <v>33786</v>
      </c>
      <c r="N49" s="174">
        <f>SUM(D49,I49,N48)</f>
        <v>6081480</v>
      </c>
      <c r="O49" s="167"/>
      <c r="P49" s="373" t="s">
        <v>108</v>
      </c>
      <c r="Q49" s="374"/>
      <c r="R49" s="192">
        <f>SUM(R5:R46)</f>
        <v>18750</v>
      </c>
      <c r="S49" s="197">
        <f>SUM(S5:S46)</f>
        <v>3375000</v>
      </c>
    </row>
    <row r="50" spans="1:19" s="175" customFormat="1" ht="21" customHeight="1" thickBot="1">
      <c r="A50" s="363"/>
      <c r="B50" s="364"/>
      <c r="C50" s="364"/>
      <c r="D50" s="364"/>
      <c r="E50" s="364"/>
      <c r="F50" s="364"/>
      <c r="G50" s="364"/>
      <c r="H50" s="364"/>
      <c r="I50" s="364"/>
      <c r="P50" s="365" t="s">
        <v>131</v>
      </c>
      <c r="Q50" s="366"/>
      <c r="R50" s="173">
        <f>SUM(R49,M49)</f>
        <v>52536</v>
      </c>
      <c r="S50" s="173">
        <f>SUM(S49,N49)</f>
        <v>9456480</v>
      </c>
    </row>
  </sheetData>
  <sheetProtection/>
  <mergeCells count="12">
    <mergeCell ref="A49:B49"/>
    <mergeCell ref="F49:G49"/>
    <mergeCell ref="K49:L49"/>
    <mergeCell ref="P49:Q49"/>
    <mergeCell ref="A50:I50"/>
    <mergeCell ref="P50:Q50"/>
    <mergeCell ref="A1:S1"/>
    <mergeCell ref="A3:D3"/>
    <mergeCell ref="F3:I3"/>
    <mergeCell ref="K3:N3"/>
    <mergeCell ref="P3:S3"/>
    <mergeCell ref="K48:L48"/>
  </mergeCells>
  <printOptions/>
  <pageMargins left="0.7086614173228347" right="0.5118110236220472" top="0.5511811023622047" bottom="0.35433070866141736" header="0.31496062992125984" footer="0.31496062992125984"/>
  <pageSetup fitToHeight="1" fitToWidth="1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zoomScale="115" zoomScaleNormal="115" zoomScalePageLayoutView="0" workbookViewId="0" topLeftCell="A43">
      <selection activeCell="G62" sqref="G62"/>
    </sheetView>
  </sheetViews>
  <sheetFormatPr defaultColWidth="9.00390625" defaultRowHeight="13.5" outlineLevelRow="2"/>
  <cols>
    <col min="1" max="1" width="2.625" style="116" customWidth="1"/>
    <col min="2" max="2" width="7.75390625" style="2" customWidth="1"/>
    <col min="3" max="3" width="4.50390625" style="251" customWidth="1"/>
    <col min="4" max="4" width="8.875" style="271" customWidth="1"/>
    <col min="5" max="5" width="2.00390625" style="2" customWidth="1"/>
    <col min="6" max="6" width="2.625" style="116" customWidth="1"/>
    <col min="7" max="7" width="7.875" style="2" customWidth="1"/>
    <col min="8" max="8" width="4.625" style="251" customWidth="1"/>
    <col min="9" max="9" width="8.875" style="271" customWidth="1"/>
    <col min="10" max="10" width="2.00390625" style="2" customWidth="1"/>
    <col min="11" max="11" width="2.625" style="116" customWidth="1"/>
    <col min="12" max="12" width="7.875" style="2" customWidth="1"/>
    <col min="13" max="13" width="4.50390625" style="251" customWidth="1"/>
    <col min="14" max="14" width="8.875" style="271" customWidth="1"/>
    <col min="15" max="15" width="2.00390625" style="2" customWidth="1"/>
    <col min="16" max="16" width="2.625" style="116" customWidth="1"/>
    <col min="17" max="17" width="7.75390625" style="2" customWidth="1"/>
    <col min="18" max="18" width="4.50390625" style="251" customWidth="1"/>
    <col min="19" max="19" width="8.875" style="271" customWidth="1"/>
    <col min="20" max="16384" width="9.00390625" style="2" customWidth="1"/>
  </cols>
  <sheetData>
    <row r="1" spans="1:19" s="1" customFormat="1" ht="49.5" customHeight="1">
      <c r="A1" s="375" t="s">
        <v>166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</row>
    <row r="2" spans="1:19" s="1" customFormat="1" ht="15" customHeight="1">
      <c r="A2" s="185"/>
      <c r="B2" s="185"/>
      <c r="C2" s="245"/>
      <c r="D2" s="262"/>
      <c r="E2" s="186"/>
      <c r="F2" s="185"/>
      <c r="G2" s="185"/>
      <c r="H2" s="245"/>
      <c r="I2" s="271"/>
      <c r="J2" s="186"/>
      <c r="K2" s="185"/>
      <c r="M2" s="245"/>
      <c r="N2" s="262"/>
      <c r="O2" s="186"/>
      <c r="P2" s="185"/>
      <c r="Q2" s="185"/>
      <c r="R2" s="258"/>
      <c r="S2" s="278" t="s">
        <v>170</v>
      </c>
    </row>
    <row r="3" spans="1:19" s="149" customFormat="1" ht="20.25" customHeight="1">
      <c r="A3" s="376" t="s">
        <v>156</v>
      </c>
      <c r="B3" s="377"/>
      <c r="C3" s="377"/>
      <c r="D3" s="378"/>
      <c r="E3" s="148"/>
      <c r="F3" s="377" t="s">
        <v>156</v>
      </c>
      <c r="G3" s="377"/>
      <c r="H3" s="377"/>
      <c r="I3" s="377"/>
      <c r="J3" s="148"/>
      <c r="K3" s="377" t="s">
        <v>156</v>
      </c>
      <c r="L3" s="377"/>
      <c r="M3" s="377"/>
      <c r="N3" s="377"/>
      <c r="O3" s="148"/>
      <c r="P3" s="377" t="s">
        <v>157</v>
      </c>
      <c r="Q3" s="377"/>
      <c r="R3" s="377"/>
      <c r="S3" s="378"/>
    </row>
    <row r="4" spans="1:19" s="183" customFormat="1" ht="20.25" customHeight="1" thickBot="1">
      <c r="A4" s="211" t="s">
        <v>5</v>
      </c>
      <c r="B4" s="212" t="s">
        <v>2</v>
      </c>
      <c r="C4" s="213" t="s">
        <v>169</v>
      </c>
      <c r="D4" s="263" t="s">
        <v>4</v>
      </c>
      <c r="E4" s="161"/>
      <c r="F4" s="214" t="s">
        <v>5</v>
      </c>
      <c r="G4" s="212" t="s">
        <v>2</v>
      </c>
      <c r="H4" s="213" t="s">
        <v>169</v>
      </c>
      <c r="I4" s="263" t="s">
        <v>4</v>
      </c>
      <c r="J4" s="161"/>
      <c r="K4" s="214" t="s">
        <v>5</v>
      </c>
      <c r="L4" s="212" t="s">
        <v>2</v>
      </c>
      <c r="M4" s="213" t="s">
        <v>169</v>
      </c>
      <c r="N4" s="263" t="s">
        <v>4</v>
      </c>
      <c r="O4" s="161"/>
      <c r="P4" s="214" t="s">
        <v>5</v>
      </c>
      <c r="Q4" s="212" t="s">
        <v>2</v>
      </c>
      <c r="R4" s="213" t="s">
        <v>169</v>
      </c>
      <c r="S4" s="263" t="s">
        <v>4</v>
      </c>
    </row>
    <row r="5" spans="1:19" s="123" customFormat="1" ht="17.25" customHeight="1" outlineLevel="2">
      <c r="A5" s="200">
        <v>1</v>
      </c>
      <c r="B5" s="201" t="s">
        <v>6</v>
      </c>
      <c r="C5" s="191">
        <v>337</v>
      </c>
      <c r="D5" s="264">
        <f>180*C5</f>
        <v>60660</v>
      </c>
      <c r="E5" s="127"/>
      <c r="F5" s="203">
        <v>41</v>
      </c>
      <c r="G5" s="204" t="s">
        <v>106</v>
      </c>
      <c r="H5" s="191">
        <v>186</v>
      </c>
      <c r="I5" s="272">
        <f>180*H5</f>
        <v>33480</v>
      </c>
      <c r="J5" s="127"/>
      <c r="K5" s="206">
        <v>81</v>
      </c>
      <c r="L5" s="207" t="s">
        <v>104</v>
      </c>
      <c r="M5" s="191">
        <v>563</v>
      </c>
      <c r="N5" s="273">
        <f>180*M5</f>
        <v>101340</v>
      </c>
      <c r="O5" s="127"/>
      <c r="P5" s="203">
        <v>1</v>
      </c>
      <c r="Q5" s="204" t="s">
        <v>8</v>
      </c>
      <c r="R5" s="209">
        <v>841</v>
      </c>
      <c r="S5" s="279">
        <f>180*R5</f>
        <v>151380</v>
      </c>
    </row>
    <row r="6" spans="1:19" s="123" customFormat="1" ht="17.25" customHeight="1" outlineLevel="2">
      <c r="A6" s="124">
        <v>2</v>
      </c>
      <c r="B6" s="125" t="s">
        <v>9</v>
      </c>
      <c r="C6" s="190">
        <v>137</v>
      </c>
      <c r="D6" s="265">
        <f aca="true" t="shared" si="0" ref="D6:D41">180*C6</f>
        <v>24660</v>
      </c>
      <c r="E6" s="127"/>
      <c r="F6" s="128">
        <v>42</v>
      </c>
      <c r="G6" s="129" t="s">
        <v>7</v>
      </c>
      <c r="H6" s="191">
        <v>493</v>
      </c>
      <c r="I6" s="266">
        <f aca="true" t="shared" si="1" ref="I6:I44">180*H6</f>
        <v>88740</v>
      </c>
      <c r="J6" s="127"/>
      <c r="K6" s="128">
        <v>82</v>
      </c>
      <c r="L6" s="129" t="s">
        <v>112</v>
      </c>
      <c r="M6" s="191">
        <v>275</v>
      </c>
      <c r="N6" s="274">
        <f aca="true" t="shared" si="2" ref="N6:N20">180*M6</f>
        <v>49500</v>
      </c>
      <c r="O6" s="127"/>
      <c r="P6" s="128">
        <v>2</v>
      </c>
      <c r="Q6" s="129" t="s">
        <v>11</v>
      </c>
      <c r="R6" s="122">
        <v>601</v>
      </c>
      <c r="S6" s="280">
        <f aca="true" t="shared" si="3" ref="S6:S46">180*R6</f>
        <v>108180</v>
      </c>
    </row>
    <row r="7" spans="1:19" s="123" customFormat="1" ht="17.25" customHeight="1" outlineLevel="2">
      <c r="A7" s="124">
        <v>3</v>
      </c>
      <c r="B7" s="125" t="s">
        <v>11</v>
      </c>
      <c r="C7" s="190">
        <v>384</v>
      </c>
      <c r="D7" s="265">
        <f t="shared" si="0"/>
        <v>69120</v>
      </c>
      <c r="E7" s="127"/>
      <c r="F7" s="128">
        <v>43</v>
      </c>
      <c r="G7" s="129" t="s">
        <v>10</v>
      </c>
      <c r="H7" s="191">
        <v>311</v>
      </c>
      <c r="I7" s="266">
        <f t="shared" si="1"/>
        <v>55980</v>
      </c>
      <c r="J7" s="127"/>
      <c r="K7" s="128">
        <v>83</v>
      </c>
      <c r="L7" s="129" t="s">
        <v>113</v>
      </c>
      <c r="M7" s="191">
        <v>574</v>
      </c>
      <c r="N7" s="274">
        <f t="shared" si="2"/>
        <v>103320</v>
      </c>
      <c r="O7" s="127"/>
      <c r="P7" s="128">
        <v>3</v>
      </c>
      <c r="Q7" s="129" t="s">
        <v>13</v>
      </c>
      <c r="R7" s="122">
        <v>276</v>
      </c>
      <c r="S7" s="280">
        <f t="shared" si="3"/>
        <v>49680</v>
      </c>
    </row>
    <row r="8" spans="1:19" s="123" customFormat="1" ht="17.25" customHeight="1" outlineLevel="2">
      <c r="A8" s="124">
        <v>4</v>
      </c>
      <c r="B8" s="125" t="s">
        <v>14</v>
      </c>
      <c r="C8" s="190">
        <v>194</v>
      </c>
      <c r="D8" s="265">
        <f t="shared" si="0"/>
        <v>34920</v>
      </c>
      <c r="E8" s="127"/>
      <c r="F8" s="128">
        <v>44</v>
      </c>
      <c r="G8" s="129" t="s">
        <v>12</v>
      </c>
      <c r="H8" s="191">
        <v>412</v>
      </c>
      <c r="I8" s="266">
        <f t="shared" si="1"/>
        <v>74160</v>
      </c>
      <c r="J8" s="127"/>
      <c r="K8" s="128">
        <v>84</v>
      </c>
      <c r="L8" s="129" t="s">
        <v>114</v>
      </c>
      <c r="M8" s="191">
        <v>189</v>
      </c>
      <c r="N8" s="274">
        <f t="shared" si="2"/>
        <v>34020</v>
      </c>
      <c r="O8" s="127"/>
      <c r="P8" s="128">
        <v>4</v>
      </c>
      <c r="Q8" s="129" t="s">
        <v>16</v>
      </c>
      <c r="R8" s="122">
        <v>441</v>
      </c>
      <c r="S8" s="280">
        <f t="shared" si="3"/>
        <v>79380</v>
      </c>
    </row>
    <row r="9" spans="1:19" s="123" customFormat="1" ht="17.25" customHeight="1" outlineLevel="2">
      <c r="A9" s="124">
        <v>5</v>
      </c>
      <c r="B9" s="125" t="s">
        <v>17</v>
      </c>
      <c r="C9" s="190">
        <v>123</v>
      </c>
      <c r="D9" s="265">
        <f t="shared" si="0"/>
        <v>22140</v>
      </c>
      <c r="E9" s="127"/>
      <c r="F9" s="128">
        <v>45</v>
      </c>
      <c r="G9" s="129" t="s">
        <v>15</v>
      </c>
      <c r="H9" s="191">
        <v>596</v>
      </c>
      <c r="I9" s="266">
        <f t="shared" si="1"/>
        <v>107280</v>
      </c>
      <c r="J9" s="127"/>
      <c r="K9" s="128">
        <v>85</v>
      </c>
      <c r="L9" s="129" t="s">
        <v>122</v>
      </c>
      <c r="M9" s="191">
        <v>333</v>
      </c>
      <c r="N9" s="266">
        <f t="shared" si="2"/>
        <v>59940</v>
      </c>
      <c r="O9" s="127"/>
      <c r="P9" s="128">
        <v>5</v>
      </c>
      <c r="Q9" s="129" t="s">
        <v>19</v>
      </c>
      <c r="R9" s="122">
        <v>404</v>
      </c>
      <c r="S9" s="280">
        <f t="shared" si="3"/>
        <v>72720</v>
      </c>
    </row>
    <row r="10" spans="1:19" s="123" customFormat="1" ht="17.25" customHeight="1" outlineLevel="2">
      <c r="A10" s="124">
        <v>6</v>
      </c>
      <c r="B10" s="125" t="s">
        <v>20</v>
      </c>
      <c r="C10" s="190">
        <v>313</v>
      </c>
      <c r="D10" s="265">
        <f t="shared" si="0"/>
        <v>56340</v>
      </c>
      <c r="E10" s="127"/>
      <c r="F10" s="131">
        <v>46</v>
      </c>
      <c r="G10" s="132" t="s">
        <v>18</v>
      </c>
      <c r="H10" s="191">
        <v>569</v>
      </c>
      <c r="I10" s="266">
        <f t="shared" si="1"/>
        <v>102420</v>
      </c>
      <c r="J10" s="127"/>
      <c r="K10" s="128">
        <v>86</v>
      </c>
      <c r="L10" s="129" t="s">
        <v>115</v>
      </c>
      <c r="M10" s="191">
        <v>88</v>
      </c>
      <c r="N10" s="274">
        <f t="shared" si="2"/>
        <v>15840</v>
      </c>
      <c r="O10" s="127"/>
      <c r="P10" s="128">
        <v>6</v>
      </c>
      <c r="Q10" s="129" t="s">
        <v>22</v>
      </c>
      <c r="R10" s="122">
        <v>662</v>
      </c>
      <c r="S10" s="280">
        <f t="shared" si="3"/>
        <v>119160</v>
      </c>
    </row>
    <row r="11" spans="1:19" s="123" customFormat="1" ht="17.25" customHeight="1" outlineLevel="2">
      <c r="A11" s="124">
        <v>7</v>
      </c>
      <c r="B11" s="125" t="s">
        <v>23</v>
      </c>
      <c r="C11" s="190">
        <v>230</v>
      </c>
      <c r="D11" s="265">
        <f t="shared" si="0"/>
        <v>41400</v>
      </c>
      <c r="E11" s="127"/>
      <c r="F11" s="128">
        <v>47</v>
      </c>
      <c r="G11" s="129" t="s">
        <v>21</v>
      </c>
      <c r="H11" s="191">
        <v>491</v>
      </c>
      <c r="I11" s="266">
        <f t="shared" si="1"/>
        <v>88380</v>
      </c>
      <c r="J11" s="127"/>
      <c r="K11" s="128">
        <v>87</v>
      </c>
      <c r="L11" s="129" t="s">
        <v>116</v>
      </c>
      <c r="M11" s="191">
        <v>90</v>
      </c>
      <c r="N11" s="274">
        <f t="shared" si="2"/>
        <v>16200</v>
      </c>
      <c r="O11" s="127"/>
      <c r="P11" s="128">
        <v>7</v>
      </c>
      <c r="Q11" s="129" t="s">
        <v>25</v>
      </c>
      <c r="R11" s="122">
        <v>530</v>
      </c>
      <c r="S11" s="280">
        <f t="shared" si="3"/>
        <v>95400</v>
      </c>
    </row>
    <row r="12" spans="1:19" s="123" customFormat="1" ht="17.25" customHeight="1" outlineLevel="2">
      <c r="A12" s="124">
        <v>8</v>
      </c>
      <c r="B12" s="125" t="s">
        <v>26</v>
      </c>
      <c r="C12" s="190">
        <v>399</v>
      </c>
      <c r="D12" s="265">
        <f t="shared" si="0"/>
        <v>71820</v>
      </c>
      <c r="E12" s="127"/>
      <c r="F12" s="128">
        <v>48</v>
      </c>
      <c r="G12" s="129" t="s">
        <v>24</v>
      </c>
      <c r="H12" s="191">
        <v>225</v>
      </c>
      <c r="I12" s="266">
        <f t="shared" si="1"/>
        <v>40500</v>
      </c>
      <c r="J12" s="127"/>
      <c r="K12" s="128">
        <v>88</v>
      </c>
      <c r="L12" s="129" t="s">
        <v>117</v>
      </c>
      <c r="M12" s="191">
        <v>201</v>
      </c>
      <c r="N12" s="266">
        <f t="shared" si="2"/>
        <v>36180</v>
      </c>
      <c r="O12" s="127"/>
      <c r="P12" s="128">
        <v>8</v>
      </c>
      <c r="Q12" s="129" t="s">
        <v>28</v>
      </c>
      <c r="R12" s="122">
        <v>232</v>
      </c>
      <c r="S12" s="280">
        <f t="shared" si="3"/>
        <v>41760</v>
      </c>
    </row>
    <row r="13" spans="1:19" s="123" customFormat="1" ht="17.25" customHeight="1" outlineLevel="2">
      <c r="A13" s="124">
        <v>9</v>
      </c>
      <c r="B13" s="125" t="s">
        <v>29</v>
      </c>
      <c r="C13" s="190">
        <v>408</v>
      </c>
      <c r="D13" s="265">
        <f t="shared" si="0"/>
        <v>73440</v>
      </c>
      <c r="E13" s="127"/>
      <c r="F13" s="128">
        <v>49</v>
      </c>
      <c r="G13" s="129" t="s">
        <v>27</v>
      </c>
      <c r="H13" s="191">
        <v>810</v>
      </c>
      <c r="I13" s="266">
        <f t="shared" si="1"/>
        <v>145800</v>
      </c>
      <c r="J13" s="127"/>
      <c r="K13" s="128">
        <v>89</v>
      </c>
      <c r="L13" s="129" t="s">
        <v>118</v>
      </c>
      <c r="M13" s="191">
        <v>247</v>
      </c>
      <c r="N13" s="274">
        <f t="shared" si="2"/>
        <v>44460</v>
      </c>
      <c r="O13" s="127"/>
      <c r="P13" s="131">
        <v>9</v>
      </c>
      <c r="Q13" s="132" t="s">
        <v>31</v>
      </c>
      <c r="R13" s="122">
        <v>287</v>
      </c>
      <c r="S13" s="280">
        <f t="shared" si="3"/>
        <v>51660</v>
      </c>
    </row>
    <row r="14" spans="1:19" s="123" customFormat="1" ht="17.25" customHeight="1" outlineLevel="2">
      <c r="A14" s="124">
        <v>10</v>
      </c>
      <c r="B14" s="125" t="s">
        <v>32</v>
      </c>
      <c r="C14" s="190">
        <v>494</v>
      </c>
      <c r="D14" s="265">
        <f t="shared" si="0"/>
        <v>88920</v>
      </c>
      <c r="E14" s="127"/>
      <c r="F14" s="128">
        <v>50</v>
      </c>
      <c r="G14" s="129" t="s">
        <v>30</v>
      </c>
      <c r="H14" s="191">
        <v>632</v>
      </c>
      <c r="I14" s="266">
        <f t="shared" si="1"/>
        <v>113760</v>
      </c>
      <c r="J14" s="127"/>
      <c r="K14" s="128">
        <v>90</v>
      </c>
      <c r="L14" s="129" t="s">
        <v>119</v>
      </c>
      <c r="M14" s="191">
        <v>152</v>
      </c>
      <c r="N14" s="274">
        <f t="shared" si="2"/>
        <v>27360</v>
      </c>
      <c r="O14" s="127"/>
      <c r="P14" s="128">
        <v>10</v>
      </c>
      <c r="Q14" s="129" t="s">
        <v>34</v>
      </c>
      <c r="R14" s="122">
        <v>318</v>
      </c>
      <c r="S14" s="280">
        <f t="shared" si="3"/>
        <v>57240</v>
      </c>
    </row>
    <row r="15" spans="1:19" s="123" customFormat="1" ht="17.25" customHeight="1" outlineLevel="2">
      <c r="A15" s="124">
        <v>11</v>
      </c>
      <c r="B15" s="125" t="s">
        <v>35</v>
      </c>
      <c r="C15" s="190">
        <v>53</v>
      </c>
      <c r="D15" s="265">
        <f t="shared" si="0"/>
        <v>9540</v>
      </c>
      <c r="E15" s="127"/>
      <c r="F15" s="128">
        <v>51</v>
      </c>
      <c r="G15" s="129" t="s">
        <v>33</v>
      </c>
      <c r="H15" s="191">
        <v>423</v>
      </c>
      <c r="I15" s="266">
        <f t="shared" si="1"/>
        <v>76140</v>
      </c>
      <c r="J15" s="127"/>
      <c r="K15" s="128">
        <v>91</v>
      </c>
      <c r="L15" s="129" t="s">
        <v>120</v>
      </c>
      <c r="M15" s="191">
        <v>119</v>
      </c>
      <c r="N15" s="274">
        <f t="shared" si="2"/>
        <v>21420</v>
      </c>
      <c r="O15" s="127"/>
      <c r="P15" s="128">
        <v>11</v>
      </c>
      <c r="Q15" s="129" t="s">
        <v>37</v>
      </c>
      <c r="R15" s="122">
        <v>153</v>
      </c>
      <c r="S15" s="280">
        <f t="shared" si="3"/>
        <v>27540</v>
      </c>
    </row>
    <row r="16" spans="1:19" s="123" customFormat="1" ht="17.25" customHeight="1" outlineLevel="2">
      <c r="A16" s="136">
        <v>12</v>
      </c>
      <c r="B16" s="137" t="s">
        <v>38</v>
      </c>
      <c r="C16" s="190">
        <v>434</v>
      </c>
      <c r="D16" s="265">
        <f t="shared" si="0"/>
        <v>78120</v>
      </c>
      <c r="E16" s="127"/>
      <c r="F16" s="128">
        <v>52</v>
      </c>
      <c r="G16" s="129" t="s">
        <v>36</v>
      </c>
      <c r="H16" s="191">
        <v>364</v>
      </c>
      <c r="I16" s="266">
        <f t="shared" si="1"/>
        <v>65520</v>
      </c>
      <c r="J16" s="127"/>
      <c r="K16" s="128">
        <v>92</v>
      </c>
      <c r="L16" s="129" t="s">
        <v>121</v>
      </c>
      <c r="M16" s="191">
        <v>94</v>
      </c>
      <c r="N16" s="274">
        <f t="shared" si="2"/>
        <v>16920</v>
      </c>
      <c r="O16" s="127"/>
      <c r="P16" s="128">
        <v>12</v>
      </c>
      <c r="Q16" s="129" t="s">
        <v>40</v>
      </c>
      <c r="R16" s="122">
        <v>409</v>
      </c>
      <c r="S16" s="280">
        <f t="shared" si="3"/>
        <v>73620</v>
      </c>
    </row>
    <row r="17" spans="1:19" s="123" customFormat="1" ht="17.25" customHeight="1" outlineLevel="2">
      <c r="A17" s="124">
        <v>13</v>
      </c>
      <c r="B17" s="125" t="s">
        <v>41</v>
      </c>
      <c r="C17" s="190">
        <v>108</v>
      </c>
      <c r="D17" s="265">
        <f t="shared" si="0"/>
        <v>19440</v>
      </c>
      <c r="E17" s="127"/>
      <c r="F17" s="128">
        <v>53</v>
      </c>
      <c r="G17" s="129" t="s">
        <v>39</v>
      </c>
      <c r="H17" s="191">
        <v>445</v>
      </c>
      <c r="I17" s="266">
        <f t="shared" si="1"/>
        <v>80100</v>
      </c>
      <c r="J17" s="127"/>
      <c r="K17" s="128">
        <v>93</v>
      </c>
      <c r="L17" s="129" t="s">
        <v>148</v>
      </c>
      <c r="M17" s="191">
        <v>540</v>
      </c>
      <c r="N17" s="274">
        <f t="shared" si="2"/>
        <v>97200</v>
      </c>
      <c r="O17" s="127"/>
      <c r="P17" s="128">
        <v>13</v>
      </c>
      <c r="Q17" s="129" t="s">
        <v>43</v>
      </c>
      <c r="R17" s="122">
        <v>941</v>
      </c>
      <c r="S17" s="280">
        <f t="shared" si="3"/>
        <v>169380</v>
      </c>
    </row>
    <row r="18" spans="1:19" s="123" customFormat="1" ht="17.25" customHeight="1" outlineLevel="2">
      <c r="A18" s="124">
        <v>14</v>
      </c>
      <c r="B18" s="125" t="s">
        <v>44</v>
      </c>
      <c r="C18" s="190">
        <v>210</v>
      </c>
      <c r="D18" s="265">
        <f t="shared" si="0"/>
        <v>37800</v>
      </c>
      <c r="E18" s="127"/>
      <c r="F18" s="131">
        <v>54</v>
      </c>
      <c r="G18" s="132" t="s">
        <v>42</v>
      </c>
      <c r="H18" s="191">
        <v>392</v>
      </c>
      <c r="I18" s="266">
        <f t="shared" si="1"/>
        <v>70560</v>
      </c>
      <c r="J18" s="127"/>
      <c r="K18" s="128">
        <v>94</v>
      </c>
      <c r="L18" s="129" t="s">
        <v>152</v>
      </c>
      <c r="M18" s="191">
        <v>483</v>
      </c>
      <c r="N18" s="274">
        <f t="shared" si="2"/>
        <v>86940</v>
      </c>
      <c r="O18" s="127"/>
      <c r="P18" s="128">
        <v>14</v>
      </c>
      <c r="Q18" s="129" t="s">
        <v>46</v>
      </c>
      <c r="R18" s="122">
        <v>556</v>
      </c>
      <c r="S18" s="280">
        <f t="shared" si="3"/>
        <v>100080</v>
      </c>
    </row>
    <row r="19" spans="1:19" s="123" customFormat="1" ht="17.25" customHeight="1" outlineLevel="2">
      <c r="A19" s="124">
        <v>15</v>
      </c>
      <c r="B19" s="125" t="s">
        <v>47</v>
      </c>
      <c r="C19" s="190">
        <v>571</v>
      </c>
      <c r="D19" s="265">
        <f t="shared" si="0"/>
        <v>102780</v>
      </c>
      <c r="E19" s="127"/>
      <c r="F19" s="128">
        <v>55</v>
      </c>
      <c r="G19" s="129" t="s">
        <v>45</v>
      </c>
      <c r="H19" s="191">
        <v>318</v>
      </c>
      <c r="I19" s="266">
        <f t="shared" si="1"/>
        <v>57240</v>
      </c>
      <c r="J19" s="127"/>
      <c r="K19" s="128">
        <v>95</v>
      </c>
      <c r="L19" s="129" t="s">
        <v>158</v>
      </c>
      <c r="M19" s="121">
        <v>463</v>
      </c>
      <c r="N19" s="274">
        <f t="shared" si="2"/>
        <v>83340</v>
      </c>
      <c r="O19" s="127"/>
      <c r="P19" s="128">
        <v>15</v>
      </c>
      <c r="Q19" s="129" t="s">
        <v>47</v>
      </c>
      <c r="R19" s="122">
        <v>215</v>
      </c>
      <c r="S19" s="280">
        <f t="shared" si="3"/>
        <v>38700</v>
      </c>
    </row>
    <row r="20" spans="1:19" s="123" customFormat="1" ht="17.25" customHeight="1" outlineLevel="2">
      <c r="A20" s="124">
        <v>16</v>
      </c>
      <c r="B20" s="125" t="s">
        <v>49</v>
      </c>
      <c r="C20" s="190">
        <v>326</v>
      </c>
      <c r="D20" s="265">
        <f t="shared" si="0"/>
        <v>58680</v>
      </c>
      <c r="E20" s="127"/>
      <c r="F20" s="128">
        <v>56</v>
      </c>
      <c r="G20" s="129" t="s">
        <v>48</v>
      </c>
      <c r="H20" s="191">
        <v>516</v>
      </c>
      <c r="I20" s="266">
        <f t="shared" si="1"/>
        <v>92880</v>
      </c>
      <c r="J20" s="127"/>
      <c r="K20" s="144">
        <v>96</v>
      </c>
      <c r="L20" s="129" t="s">
        <v>107</v>
      </c>
      <c r="M20" s="121">
        <v>562</v>
      </c>
      <c r="N20" s="274">
        <f t="shared" si="2"/>
        <v>101160</v>
      </c>
      <c r="O20" s="127"/>
      <c r="P20" s="128">
        <v>16</v>
      </c>
      <c r="Q20" s="129" t="s">
        <v>51</v>
      </c>
      <c r="R20" s="122">
        <v>950</v>
      </c>
      <c r="S20" s="280">
        <f t="shared" si="3"/>
        <v>171000</v>
      </c>
    </row>
    <row r="21" spans="1:19" s="123" customFormat="1" ht="17.25" customHeight="1" outlineLevel="2">
      <c r="A21" s="124">
        <v>17</v>
      </c>
      <c r="B21" s="125" t="s">
        <v>52</v>
      </c>
      <c r="C21" s="190">
        <v>390</v>
      </c>
      <c r="D21" s="265">
        <f t="shared" si="0"/>
        <v>70200</v>
      </c>
      <c r="E21" s="140"/>
      <c r="F21" s="128">
        <v>57</v>
      </c>
      <c r="G21" s="129" t="s">
        <v>50</v>
      </c>
      <c r="H21" s="191">
        <v>409</v>
      </c>
      <c r="I21" s="266">
        <f t="shared" si="1"/>
        <v>73620</v>
      </c>
      <c r="J21" s="216"/>
      <c r="K21" s="220"/>
      <c r="L21" s="221"/>
      <c r="M21" s="247"/>
      <c r="N21" s="267"/>
      <c r="O21" s="218"/>
      <c r="P21" s="128">
        <v>17</v>
      </c>
      <c r="Q21" s="129" t="s">
        <v>54</v>
      </c>
      <c r="R21" s="122">
        <v>500</v>
      </c>
      <c r="S21" s="280">
        <f t="shared" si="3"/>
        <v>90000</v>
      </c>
    </row>
    <row r="22" spans="1:19" s="123" customFormat="1" ht="17.25" customHeight="1" outlineLevel="2">
      <c r="A22" s="124">
        <v>18</v>
      </c>
      <c r="B22" s="125" t="s">
        <v>8</v>
      </c>
      <c r="C22" s="190">
        <v>386</v>
      </c>
      <c r="D22" s="265">
        <f t="shared" si="0"/>
        <v>69480</v>
      </c>
      <c r="E22" s="127"/>
      <c r="F22" s="128">
        <v>58</v>
      </c>
      <c r="G22" s="129" t="s">
        <v>53</v>
      </c>
      <c r="H22" s="191">
        <v>641</v>
      </c>
      <c r="I22" s="266">
        <f t="shared" si="1"/>
        <v>115380</v>
      </c>
      <c r="J22" s="217"/>
      <c r="K22" s="220"/>
      <c r="L22" s="221"/>
      <c r="M22" s="247"/>
      <c r="N22" s="267"/>
      <c r="O22" s="219"/>
      <c r="P22" s="128">
        <v>18</v>
      </c>
      <c r="Q22" s="129" t="s">
        <v>56</v>
      </c>
      <c r="R22" s="122">
        <v>846</v>
      </c>
      <c r="S22" s="280">
        <f t="shared" si="3"/>
        <v>152280</v>
      </c>
    </row>
    <row r="23" spans="1:19" s="123" customFormat="1" ht="17.25" customHeight="1" outlineLevel="2">
      <c r="A23" s="124">
        <v>19</v>
      </c>
      <c r="B23" s="125" t="s">
        <v>57</v>
      </c>
      <c r="C23" s="190">
        <v>430</v>
      </c>
      <c r="D23" s="265">
        <f t="shared" si="0"/>
        <v>77400</v>
      </c>
      <c r="E23" s="127"/>
      <c r="F23" s="128">
        <v>59</v>
      </c>
      <c r="G23" s="129" t="s">
        <v>55</v>
      </c>
      <c r="H23" s="191">
        <v>243</v>
      </c>
      <c r="I23" s="266">
        <f t="shared" si="1"/>
        <v>43740</v>
      </c>
      <c r="J23" s="217"/>
      <c r="K23" s="220"/>
      <c r="L23" s="221"/>
      <c r="M23" s="247"/>
      <c r="N23" s="267"/>
      <c r="O23" s="219"/>
      <c r="P23" s="131">
        <v>19</v>
      </c>
      <c r="Q23" s="132" t="s">
        <v>58</v>
      </c>
      <c r="R23" s="122">
        <v>414</v>
      </c>
      <c r="S23" s="280">
        <f t="shared" si="3"/>
        <v>74520</v>
      </c>
    </row>
    <row r="24" spans="1:19" s="123" customFormat="1" ht="17.25" customHeight="1" outlineLevel="2">
      <c r="A24" s="124">
        <v>20</v>
      </c>
      <c r="B24" s="125" t="s">
        <v>59</v>
      </c>
      <c r="C24" s="190">
        <v>806</v>
      </c>
      <c r="D24" s="265">
        <f t="shared" si="0"/>
        <v>145080</v>
      </c>
      <c r="E24" s="127"/>
      <c r="F24" s="128">
        <v>60</v>
      </c>
      <c r="G24" s="129" t="s">
        <v>19</v>
      </c>
      <c r="H24" s="191">
        <v>262</v>
      </c>
      <c r="I24" s="266">
        <f t="shared" si="1"/>
        <v>47160</v>
      </c>
      <c r="J24" s="217"/>
      <c r="K24" s="220"/>
      <c r="L24" s="221"/>
      <c r="M24" s="247"/>
      <c r="N24" s="267"/>
      <c r="O24" s="219"/>
      <c r="P24" s="128">
        <v>20</v>
      </c>
      <c r="Q24" s="129" t="s">
        <v>61</v>
      </c>
      <c r="R24" s="122">
        <v>365</v>
      </c>
      <c r="S24" s="280">
        <f t="shared" si="3"/>
        <v>65700</v>
      </c>
    </row>
    <row r="25" spans="1:19" s="123" customFormat="1" ht="17.25" customHeight="1" outlineLevel="2">
      <c r="A25" s="124">
        <v>21</v>
      </c>
      <c r="B25" s="125" t="s">
        <v>62</v>
      </c>
      <c r="C25" s="190">
        <v>368</v>
      </c>
      <c r="D25" s="265">
        <f t="shared" si="0"/>
        <v>66240</v>
      </c>
      <c r="E25" s="127"/>
      <c r="F25" s="128">
        <v>61</v>
      </c>
      <c r="G25" s="129" t="s">
        <v>60</v>
      </c>
      <c r="H25" s="191">
        <v>559</v>
      </c>
      <c r="I25" s="266">
        <f t="shared" si="1"/>
        <v>100620</v>
      </c>
      <c r="J25" s="217"/>
      <c r="K25" s="220"/>
      <c r="L25" s="221"/>
      <c r="M25" s="247"/>
      <c r="N25" s="267"/>
      <c r="O25" s="219"/>
      <c r="P25" s="128">
        <v>21</v>
      </c>
      <c r="Q25" s="129" t="s">
        <v>24</v>
      </c>
      <c r="R25" s="122">
        <v>385</v>
      </c>
      <c r="S25" s="280">
        <f t="shared" si="3"/>
        <v>69300</v>
      </c>
    </row>
    <row r="26" spans="1:19" s="123" customFormat="1" ht="17.25" customHeight="1" outlineLevel="2">
      <c r="A26" s="136">
        <v>22</v>
      </c>
      <c r="B26" s="137" t="s">
        <v>64</v>
      </c>
      <c r="C26" s="190">
        <v>507</v>
      </c>
      <c r="D26" s="265">
        <f t="shared" si="0"/>
        <v>91260</v>
      </c>
      <c r="E26" s="127"/>
      <c r="F26" s="128">
        <v>62</v>
      </c>
      <c r="G26" s="129" t="s">
        <v>63</v>
      </c>
      <c r="H26" s="191">
        <v>261</v>
      </c>
      <c r="I26" s="266">
        <f t="shared" si="1"/>
        <v>46980</v>
      </c>
      <c r="J26" s="217"/>
      <c r="K26" s="220"/>
      <c r="L26" s="221"/>
      <c r="M26" s="247"/>
      <c r="N26" s="267"/>
      <c r="O26" s="219"/>
      <c r="P26" s="128">
        <v>22</v>
      </c>
      <c r="Q26" s="129" t="s">
        <v>18</v>
      </c>
      <c r="R26" s="122">
        <v>647</v>
      </c>
      <c r="S26" s="280">
        <f t="shared" si="3"/>
        <v>116460</v>
      </c>
    </row>
    <row r="27" spans="1:19" s="123" customFormat="1" ht="17.25" customHeight="1" outlineLevel="2">
      <c r="A27" s="124">
        <v>23</v>
      </c>
      <c r="B27" s="125" t="s">
        <v>66</v>
      </c>
      <c r="C27" s="190">
        <v>444</v>
      </c>
      <c r="D27" s="265">
        <f t="shared" si="0"/>
        <v>79920</v>
      </c>
      <c r="E27" s="127"/>
      <c r="F27" s="128">
        <v>63</v>
      </c>
      <c r="G27" s="129" t="s">
        <v>65</v>
      </c>
      <c r="H27" s="191">
        <v>779</v>
      </c>
      <c r="I27" s="266">
        <f t="shared" si="1"/>
        <v>140220</v>
      </c>
      <c r="J27" s="217"/>
      <c r="K27" s="220"/>
      <c r="L27" s="221"/>
      <c r="M27" s="247"/>
      <c r="N27" s="267"/>
      <c r="O27" s="219"/>
      <c r="P27" s="128">
        <v>23</v>
      </c>
      <c r="Q27" s="129" t="s">
        <v>45</v>
      </c>
      <c r="R27" s="122">
        <v>354</v>
      </c>
      <c r="S27" s="280">
        <f t="shared" si="3"/>
        <v>63720</v>
      </c>
    </row>
    <row r="28" spans="1:19" s="123" customFormat="1" ht="17.25" customHeight="1" outlineLevel="2">
      <c r="A28" s="124">
        <v>24</v>
      </c>
      <c r="B28" s="125" t="s">
        <v>68</v>
      </c>
      <c r="C28" s="190">
        <v>351</v>
      </c>
      <c r="D28" s="265">
        <f t="shared" si="0"/>
        <v>63180</v>
      </c>
      <c r="E28" s="127"/>
      <c r="F28" s="128">
        <v>64</v>
      </c>
      <c r="G28" s="129" t="s">
        <v>67</v>
      </c>
      <c r="H28" s="191">
        <v>467</v>
      </c>
      <c r="I28" s="266">
        <f t="shared" si="1"/>
        <v>84060</v>
      </c>
      <c r="J28" s="217"/>
      <c r="K28" s="220"/>
      <c r="L28" s="221"/>
      <c r="M28" s="247"/>
      <c r="N28" s="267"/>
      <c r="O28" s="219"/>
      <c r="P28" s="128">
        <v>24</v>
      </c>
      <c r="Q28" s="129" t="s">
        <v>39</v>
      </c>
      <c r="R28" s="122">
        <v>373</v>
      </c>
      <c r="S28" s="280">
        <f t="shared" si="3"/>
        <v>67140</v>
      </c>
    </row>
    <row r="29" spans="1:19" s="123" customFormat="1" ht="17.25" customHeight="1" outlineLevel="2">
      <c r="A29" s="124">
        <v>25</v>
      </c>
      <c r="B29" s="125" t="s">
        <v>70</v>
      </c>
      <c r="C29" s="190">
        <v>408</v>
      </c>
      <c r="D29" s="265">
        <f t="shared" si="0"/>
        <v>73440</v>
      </c>
      <c r="E29" s="127"/>
      <c r="F29" s="128">
        <v>65</v>
      </c>
      <c r="G29" s="129" t="s">
        <v>69</v>
      </c>
      <c r="H29" s="191">
        <v>412</v>
      </c>
      <c r="I29" s="266">
        <f t="shared" si="1"/>
        <v>74160</v>
      </c>
      <c r="J29" s="217"/>
      <c r="K29" s="220"/>
      <c r="L29" s="221"/>
      <c r="M29" s="247"/>
      <c r="N29" s="267"/>
      <c r="O29" s="219"/>
      <c r="P29" s="128">
        <v>25</v>
      </c>
      <c r="Q29" s="129" t="s">
        <v>53</v>
      </c>
      <c r="R29" s="122">
        <v>535</v>
      </c>
      <c r="S29" s="280">
        <f t="shared" si="3"/>
        <v>96300</v>
      </c>
    </row>
    <row r="30" spans="1:19" s="123" customFormat="1" ht="17.25" customHeight="1" outlineLevel="2">
      <c r="A30" s="124">
        <v>26</v>
      </c>
      <c r="B30" s="125" t="s">
        <v>72</v>
      </c>
      <c r="C30" s="190">
        <v>473</v>
      </c>
      <c r="D30" s="265">
        <f t="shared" si="0"/>
        <v>85140</v>
      </c>
      <c r="E30" s="127"/>
      <c r="F30" s="128">
        <v>66</v>
      </c>
      <c r="G30" s="129" t="s">
        <v>71</v>
      </c>
      <c r="H30" s="191">
        <v>471</v>
      </c>
      <c r="I30" s="266">
        <f t="shared" si="1"/>
        <v>84780</v>
      </c>
      <c r="J30" s="217"/>
      <c r="K30" s="220"/>
      <c r="L30" s="221"/>
      <c r="M30" s="247"/>
      <c r="N30" s="267"/>
      <c r="O30" s="219"/>
      <c r="P30" s="128">
        <v>26</v>
      </c>
      <c r="Q30" s="129" t="s">
        <v>66</v>
      </c>
      <c r="R30" s="122">
        <v>526</v>
      </c>
      <c r="S30" s="280">
        <f t="shared" si="3"/>
        <v>94680</v>
      </c>
    </row>
    <row r="31" spans="1:19" s="123" customFormat="1" ht="17.25" customHeight="1" outlineLevel="2">
      <c r="A31" s="124">
        <v>27</v>
      </c>
      <c r="B31" s="125" t="s">
        <v>74</v>
      </c>
      <c r="C31" s="191">
        <v>479</v>
      </c>
      <c r="D31" s="265">
        <f t="shared" si="0"/>
        <v>86220</v>
      </c>
      <c r="E31" s="127"/>
      <c r="F31" s="128">
        <v>67</v>
      </c>
      <c r="G31" s="129" t="s">
        <v>73</v>
      </c>
      <c r="H31" s="191">
        <v>311</v>
      </c>
      <c r="I31" s="266">
        <f t="shared" si="1"/>
        <v>55980</v>
      </c>
      <c r="J31" s="217"/>
      <c r="K31" s="220"/>
      <c r="L31" s="221"/>
      <c r="M31" s="247"/>
      <c r="N31" s="267"/>
      <c r="O31" s="219"/>
      <c r="P31" s="128">
        <v>27</v>
      </c>
      <c r="Q31" s="129" t="s">
        <v>76</v>
      </c>
      <c r="R31" s="122">
        <v>282</v>
      </c>
      <c r="S31" s="280">
        <f t="shared" si="3"/>
        <v>50760</v>
      </c>
    </row>
    <row r="32" spans="1:19" s="123" customFormat="1" ht="17.25" customHeight="1" outlineLevel="2">
      <c r="A32" s="124">
        <v>28</v>
      </c>
      <c r="B32" s="125" t="s">
        <v>77</v>
      </c>
      <c r="C32" s="191">
        <v>400</v>
      </c>
      <c r="D32" s="265">
        <f t="shared" si="0"/>
        <v>72000</v>
      </c>
      <c r="E32" s="127"/>
      <c r="F32" s="128">
        <v>68</v>
      </c>
      <c r="G32" s="129" t="s">
        <v>75</v>
      </c>
      <c r="H32" s="191">
        <v>531</v>
      </c>
      <c r="I32" s="266">
        <f t="shared" si="1"/>
        <v>95580</v>
      </c>
      <c r="J32" s="217"/>
      <c r="K32" s="220"/>
      <c r="L32" s="221"/>
      <c r="M32" s="247"/>
      <c r="N32" s="267"/>
      <c r="O32" s="219"/>
      <c r="P32" s="128">
        <v>28</v>
      </c>
      <c r="Q32" s="129" t="s">
        <v>79</v>
      </c>
      <c r="R32" s="122">
        <v>633</v>
      </c>
      <c r="S32" s="280">
        <f t="shared" si="3"/>
        <v>113940</v>
      </c>
    </row>
    <row r="33" spans="1:19" s="123" customFormat="1" ht="17.25" customHeight="1" outlineLevel="2">
      <c r="A33" s="124">
        <v>29</v>
      </c>
      <c r="B33" s="125" t="s">
        <v>80</v>
      </c>
      <c r="C33" s="191">
        <v>96</v>
      </c>
      <c r="D33" s="265">
        <f t="shared" si="0"/>
        <v>17280</v>
      </c>
      <c r="E33" s="127"/>
      <c r="F33" s="128">
        <v>69</v>
      </c>
      <c r="G33" s="129" t="s">
        <v>78</v>
      </c>
      <c r="H33" s="191">
        <v>66</v>
      </c>
      <c r="I33" s="266">
        <f t="shared" si="1"/>
        <v>11880</v>
      </c>
      <c r="J33" s="217"/>
      <c r="K33" s="220"/>
      <c r="L33" s="221"/>
      <c r="M33" s="247"/>
      <c r="N33" s="267"/>
      <c r="O33" s="219"/>
      <c r="P33" s="128">
        <v>29</v>
      </c>
      <c r="Q33" s="129" t="s">
        <v>78</v>
      </c>
      <c r="R33" s="122">
        <v>42</v>
      </c>
      <c r="S33" s="280">
        <f t="shared" si="3"/>
        <v>7560</v>
      </c>
    </row>
    <row r="34" spans="1:19" s="123" customFormat="1" ht="17.25" customHeight="1" outlineLevel="2">
      <c r="A34" s="124">
        <v>30</v>
      </c>
      <c r="B34" s="125" t="s">
        <v>82</v>
      </c>
      <c r="C34" s="191">
        <v>205</v>
      </c>
      <c r="D34" s="265">
        <f t="shared" si="0"/>
        <v>36900</v>
      </c>
      <c r="E34" s="127"/>
      <c r="F34" s="128">
        <v>70</v>
      </c>
      <c r="G34" s="129" t="s">
        <v>81</v>
      </c>
      <c r="H34" s="191">
        <v>124</v>
      </c>
      <c r="I34" s="266">
        <f t="shared" si="1"/>
        <v>22320</v>
      </c>
      <c r="J34" s="217"/>
      <c r="K34" s="220"/>
      <c r="L34" s="221"/>
      <c r="M34" s="247"/>
      <c r="N34" s="267"/>
      <c r="O34" s="219"/>
      <c r="P34" s="128">
        <v>30</v>
      </c>
      <c r="Q34" s="129" t="s">
        <v>81</v>
      </c>
      <c r="R34" s="122">
        <v>83</v>
      </c>
      <c r="S34" s="280">
        <f t="shared" si="3"/>
        <v>14940</v>
      </c>
    </row>
    <row r="35" spans="1:19" s="123" customFormat="1" ht="17.25" customHeight="1" outlineLevel="2">
      <c r="A35" s="124">
        <v>31</v>
      </c>
      <c r="B35" s="125" t="s">
        <v>84</v>
      </c>
      <c r="C35" s="191">
        <v>585</v>
      </c>
      <c r="D35" s="265">
        <f t="shared" si="0"/>
        <v>105300</v>
      </c>
      <c r="E35" s="127"/>
      <c r="F35" s="128">
        <v>71</v>
      </c>
      <c r="G35" s="129" t="s">
        <v>83</v>
      </c>
      <c r="H35" s="191">
        <v>409</v>
      </c>
      <c r="I35" s="266">
        <f t="shared" si="1"/>
        <v>73620</v>
      </c>
      <c r="J35" s="217"/>
      <c r="K35" s="220"/>
      <c r="L35" s="221"/>
      <c r="M35" s="247"/>
      <c r="N35" s="267"/>
      <c r="O35" s="219"/>
      <c r="P35" s="128">
        <v>31</v>
      </c>
      <c r="Q35" s="129" t="s">
        <v>86</v>
      </c>
      <c r="R35" s="122">
        <v>325</v>
      </c>
      <c r="S35" s="280">
        <f t="shared" si="3"/>
        <v>58500</v>
      </c>
    </row>
    <row r="36" spans="1:19" s="123" customFormat="1" ht="17.25" customHeight="1" outlineLevel="2">
      <c r="A36" s="124">
        <v>32</v>
      </c>
      <c r="B36" s="125" t="s">
        <v>87</v>
      </c>
      <c r="C36" s="191">
        <v>532</v>
      </c>
      <c r="D36" s="265">
        <f t="shared" si="0"/>
        <v>95760</v>
      </c>
      <c r="E36" s="127"/>
      <c r="F36" s="128">
        <v>72</v>
      </c>
      <c r="G36" s="129" t="s">
        <v>85</v>
      </c>
      <c r="H36" s="191">
        <v>134</v>
      </c>
      <c r="I36" s="266">
        <f t="shared" si="1"/>
        <v>24120</v>
      </c>
      <c r="J36" s="217"/>
      <c r="K36" s="220"/>
      <c r="L36" s="221"/>
      <c r="M36" s="247"/>
      <c r="N36" s="267"/>
      <c r="O36" s="219"/>
      <c r="P36" s="128">
        <v>32</v>
      </c>
      <c r="Q36" s="129" t="s">
        <v>89</v>
      </c>
      <c r="R36" s="122">
        <v>173</v>
      </c>
      <c r="S36" s="280">
        <f t="shared" si="3"/>
        <v>31140</v>
      </c>
    </row>
    <row r="37" spans="1:19" s="123" customFormat="1" ht="17.25" customHeight="1" outlineLevel="2">
      <c r="A37" s="124">
        <v>33</v>
      </c>
      <c r="B37" s="125" t="s">
        <v>90</v>
      </c>
      <c r="C37" s="191">
        <v>426</v>
      </c>
      <c r="D37" s="265">
        <f t="shared" si="0"/>
        <v>76680</v>
      </c>
      <c r="E37" s="127"/>
      <c r="F37" s="128">
        <v>73</v>
      </c>
      <c r="G37" s="129" t="s">
        <v>88</v>
      </c>
      <c r="H37" s="191">
        <v>118</v>
      </c>
      <c r="I37" s="266">
        <f t="shared" si="1"/>
        <v>21240</v>
      </c>
      <c r="J37" s="217"/>
      <c r="K37" s="220"/>
      <c r="L37" s="221"/>
      <c r="M37" s="247"/>
      <c r="N37" s="267"/>
      <c r="O37" s="219"/>
      <c r="P37" s="128">
        <v>33</v>
      </c>
      <c r="Q37" s="129" t="s">
        <v>92</v>
      </c>
      <c r="R37" s="122">
        <v>941</v>
      </c>
      <c r="S37" s="280">
        <f t="shared" si="3"/>
        <v>169380</v>
      </c>
    </row>
    <row r="38" spans="1:19" s="123" customFormat="1" ht="17.25" customHeight="1" outlineLevel="2">
      <c r="A38" s="136">
        <v>37</v>
      </c>
      <c r="B38" s="137" t="s">
        <v>101</v>
      </c>
      <c r="C38" s="191">
        <v>306</v>
      </c>
      <c r="D38" s="265">
        <f t="shared" si="0"/>
        <v>55080</v>
      </c>
      <c r="E38" s="127"/>
      <c r="F38" s="128">
        <v>74</v>
      </c>
      <c r="G38" s="129" t="s">
        <v>91</v>
      </c>
      <c r="H38" s="191">
        <v>51</v>
      </c>
      <c r="I38" s="266">
        <f t="shared" si="1"/>
        <v>9180</v>
      </c>
      <c r="J38" s="217"/>
      <c r="K38" s="220"/>
      <c r="L38" s="221"/>
      <c r="M38" s="247"/>
      <c r="N38" s="267"/>
      <c r="O38" s="219"/>
      <c r="P38" s="128">
        <v>34</v>
      </c>
      <c r="Q38" s="129" t="s">
        <v>72</v>
      </c>
      <c r="R38" s="122">
        <v>508</v>
      </c>
      <c r="S38" s="280">
        <f t="shared" si="3"/>
        <v>91440</v>
      </c>
    </row>
    <row r="39" spans="1:19" s="123" customFormat="1" ht="17.25" customHeight="1" outlineLevel="2">
      <c r="A39" s="124">
        <v>38</v>
      </c>
      <c r="B39" s="125" t="s">
        <v>150</v>
      </c>
      <c r="C39" s="191">
        <v>210</v>
      </c>
      <c r="D39" s="265">
        <f t="shared" si="0"/>
        <v>37800</v>
      </c>
      <c r="E39" s="127"/>
      <c r="F39" s="128">
        <v>75</v>
      </c>
      <c r="G39" s="129" t="s">
        <v>94</v>
      </c>
      <c r="H39" s="191">
        <v>92</v>
      </c>
      <c r="I39" s="266">
        <f t="shared" si="1"/>
        <v>16560</v>
      </c>
      <c r="J39" s="217"/>
      <c r="K39" s="220"/>
      <c r="L39" s="221"/>
      <c r="M39" s="247"/>
      <c r="N39" s="267"/>
      <c r="O39" s="219"/>
      <c r="P39" s="128">
        <v>35</v>
      </c>
      <c r="Q39" s="129" t="s">
        <v>97</v>
      </c>
      <c r="R39" s="122">
        <v>580</v>
      </c>
      <c r="S39" s="280">
        <f t="shared" si="3"/>
        <v>104400</v>
      </c>
    </row>
    <row r="40" spans="1:19" s="123" customFormat="1" ht="17.25" customHeight="1" outlineLevel="2">
      <c r="A40" s="124">
        <v>39</v>
      </c>
      <c r="B40" s="125" t="s">
        <v>97</v>
      </c>
      <c r="C40" s="191">
        <v>529</v>
      </c>
      <c r="D40" s="265">
        <f t="shared" si="0"/>
        <v>95220</v>
      </c>
      <c r="E40" s="127"/>
      <c r="F40" s="131">
        <v>76</v>
      </c>
      <c r="G40" s="132" t="s">
        <v>96</v>
      </c>
      <c r="H40" s="191">
        <v>115</v>
      </c>
      <c r="I40" s="266">
        <f t="shared" si="1"/>
        <v>20700</v>
      </c>
      <c r="J40" s="217"/>
      <c r="K40" s="220"/>
      <c r="L40" s="221"/>
      <c r="M40" s="247"/>
      <c r="N40" s="267"/>
      <c r="O40" s="219"/>
      <c r="P40" s="128">
        <v>36</v>
      </c>
      <c r="Q40" s="129" t="s">
        <v>100</v>
      </c>
      <c r="R40" s="122">
        <v>387</v>
      </c>
      <c r="S40" s="280">
        <f t="shared" si="3"/>
        <v>69660</v>
      </c>
    </row>
    <row r="41" spans="1:19" s="123" customFormat="1" ht="17.25" customHeight="1" outlineLevel="2">
      <c r="A41" s="136">
        <v>40</v>
      </c>
      <c r="B41" s="137" t="s">
        <v>51</v>
      </c>
      <c r="C41" s="190">
        <v>656</v>
      </c>
      <c r="D41" s="266">
        <f t="shared" si="0"/>
        <v>118080</v>
      </c>
      <c r="E41" s="127"/>
      <c r="F41" s="128">
        <v>77</v>
      </c>
      <c r="G41" s="129" t="s">
        <v>99</v>
      </c>
      <c r="H41" s="191">
        <v>56</v>
      </c>
      <c r="I41" s="266">
        <f t="shared" si="1"/>
        <v>10080</v>
      </c>
      <c r="J41" s="217"/>
      <c r="K41" s="220"/>
      <c r="L41" s="221"/>
      <c r="M41" s="247"/>
      <c r="N41" s="267"/>
      <c r="O41" s="219"/>
      <c r="P41" s="128">
        <v>37</v>
      </c>
      <c r="Q41" s="129" t="s">
        <v>36</v>
      </c>
      <c r="R41" s="122">
        <v>515</v>
      </c>
      <c r="S41" s="280">
        <f t="shared" si="3"/>
        <v>92700</v>
      </c>
    </row>
    <row r="42" spans="1:19" s="123" customFormat="1" ht="17.25" customHeight="1" outlineLevel="2">
      <c r="A42" s="225"/>
      <c r="B42" s="226"/>
      <c r="C42" s="246"/>
      <c r="D42" s="267"/>
      <c r="E42" s="219"/>
      <c r="F42" s="128">
        <v>78</v>
      </c>
      <c r="G42" s="129" t="s">
        <v>92</v>
      </c>
      <c r="H42" s="191">
        <v>822</v>
      </c>
      <c r="I42" s="266">
        <f t="shared" si="1"/>
        <v>147960</v>
      </c>
      <c r="J42" s="217"/>
      <c r="K42" s="220"/>
      <c r="L42" s="221"/>
      <c r="M42" s="247"/>
      <c r="N42" s="267"/>
      <c r="O42" s="219"/>
      <c r="P42" s="128">
        <v>38</v>
      </c>
      <c r="Q42" s="129" t="s">
        <v>104</v>
      </c>
      <c r="R42" s="122">
        <v>269</v>
      </c>
      <c r="S42" s="280">
        <f t="shared" si="3"/>
        <v>48420</v>
      </c>
    </row>
    <row r="43" spans="1:19" s="123" customFormat="1" ht="17.25" customHeight="1" outlineLevel="2">
      <c r="A43" s="225"/>
      <c r="B43" s="226"/>
      <c r="C43" s="246"/>
      <c r="D43" s="267"/>
      <c r="E43" s="219"/>
      <c r="F43" s="128">
        <v>79</v>
      </c>
      <c r="G43" s="129" t="s">
        <v>103</v>
      </c>
      <c r="H43" s="191">
        <v>396</v>
      </c>
      <c r="I43" s="266">
        <f t="shared" si="1"/>
        <v>71280</v>
      </c>
      <c r="J43" s="217"/>
      <c r="K43" s="220"/>
      <c r="L43" s="221"/>
      <c r="M43" s="247"/>
      <c r="N43" s="267"/>
      <c r="O43" s="219"/>
      <c r="P43" s="128">
        <v>39</v>
      </c>
      <c r="Q43" s="261" t="s">
        <v>136</v>
      </c>
      <c r="R43" s="122">
        <v>555</v>
      </c>
      <c r="S43" s="280">
        <f t="shared" si="3"/>
        <v>99900</v>
      </c>
    </row>
    <row r="44" spans="1:19" s="123" customFormat="1" ht="17.25" customHeight="1" outlineLevel="2">
      <c r="A44" s="228"/>
      <c r="B44" s="229"/>
      <c r="C44" s="246"/>
      <c r="D44" s="267"/>
      <c r="E44" s="219"/>
      <c r="F44" s="144">
        <v>80</v>
      </c>
      <c r="G44" s="129" t="s">
        <v>105</v>
      </c>
      <c r="H44" s="190">
        <v>382</v>
      </c>
      <c r="I44" s="266">
        <f t="shared" si="1"/>
        <v>68760</v>
      </c>
      <c r="J44" s="217"/>
      <c r="K44" s="220"/>
      <c r="L44" s="221"/>
      <c r="M44" s="247"/>
      <c r="N44" s="267"/>
      <c r="O44" s="219"/>
      <c r="P44" s="128">
        <v>40</v>
      </c>
      <c r="Q44" s="129" t="s">
        <v>123</v>
      </c>
      <c r="R44" s="122">
        <v>309</v>
      </c>
      <c r="S44" s="280">
        <f t="shared" si="3"/>
        <v>55620</v>
      </c>
    </row>
    <row r="45" spans="1:19" s="123" customFormat="1" ht="17.25" customHeight="1" outlineLevel="2">
      <c r="A45" s="225"/>
      <c r="B45" s="226"/>
      <c r="C45" s="247"/>
      <c r="D45" s="267"/>
      <c r="E45" s="224"/>
      <c r="F45" s="220"/>
      <c r="G45" s="221"/>
      <c r="H45" s="252"/>
      <c r="I45" s="267"/>
      <c r="J45" s="224"/>
      <c r="K45" s="220"/>
      <c r="L45" s="221"/>
      <c r="M45" s="247"/>
      <c r="N45" s="267"/>
      <c r="O45" s="219"/>
      <c r="P45" s="128">
        <v>41</v>
      </c>
      <c r="Q45" s="129" t="s">
        <v>124</v>
      </c>
      <c r="R45" s="122">
        <v>290</v>
      </c>
      <c r="S45" s="280">
        <f t="shared" si="3"/>
        <v>52200</v>
      </c>
    </row>
    <row r="46" spans="1:19" s="123" customFormat="1" ht="17.25" customHeight="1" outlineLevel="2">
      <c r="A46" s="233"/>
      <c r="B46" s="244" t="s">
        <v>168</v>
      </c>
      <c r="C46" s="248"/>
      <c r="D46" s="268"/>
      <c r="E46" s="236"/>
      <c r="F46" s="237"/>
      <c r="G46" s="238"/>
      <c r="H46" s="253"/>
      <c r="I46" s="268"/>
      <c r="J46" s="236"/>
      <c r="K46" s="240"/>
      <c r="L46" s="241"/>
      <c r="M46" s="254"/>
      <c r="N46" s="268"/>
      <c r="O46" s="243"/>
      <c r="P46" s="144">
        <v>42</v>
      </c>
      <c r="Q46" s="129" t="s">
        <v>125</v>
      </c>
      <c r="R46" s="122">
        <v>143</v>
      </c>
      <c r="S46" s="280">
        <f t="shared" si="3"/>
        <v>25740</v>
      </c>
    </row>
    <row r="47" spans="1:19" s="167" customFormat="1" ht="15.75" customHeight="1" outlineLevel="2" thickBot="1">
      <c r="A47" s="155"/>
      <c r="B47" s="156"/>
      <c r="C47" s="249"/>
      <c r="D47" s="269"/>
      <c r="F47" s="155"/>
      <c r="G47" s="156"/>
      <c r="H47" s="249"/>
      <c r="I47" s="269"/>
      <c r="K47" s="386" t="s">
        <v>165</v>
      </c>
      <c r="L47" s="386"/>
      <c r="M47" s="255">
        <f>SUM(M5:M20)</f>
        <v>4973</v>
      </c>
      <c r="N47" s="275">
        <f>SUM(N5:N20)</f>
        <v>895140</v>
      </c>
      <c r="P47" s="155"/>
      <c r="Q47" s="156"/>
      <c r="R47" s="249"/>
      <c r="S47" s="269"/>
    </row>
    <row r="48" spans="1:19" s="175" customFormat="1" ht="21" customHeight="1" outlineLevel="2" thickBot="1">
      <c r="A48" s="370" t="s">
        <v>165</v>
      </c>
      <c r="B48" s="370"/>
      <c r="C48" s="250">
        <f>SUM(C5:C46)</f>
        <v>13708</v>
      </c>
      <c r="D48" s="270">
        <f>SUM(D5:D46)</f>
        <v>2467440</v>
      </c>
      <c r="E48" s="167"/>
      <c r="F48" s="370" t="s">
        <v>165</v>
      </c>
      <c r="G48" s="370"/>
      <c r="H48" s="250">
        <f>SUM(H5:H46)</f>
        <v>15294</v>
      </c>
      <c r="I48" s="270">
        <f>SUM(I5:I46)</f>
        <v>2752920</v>
      </c>
      <c r="J48" s="167"/>
      <c r="K48" s="365" t="s">
        <v>109</v>
      </c>
      <c r="L48" s="366"/>
      <c r="M48" s="256">
        <f>SUM(C48,H48,M47)</f>
        <v>33975</v>
      </c>
      <c r="N48" s="276">
        <f>SUM(D48,I48,N47)</f>
        <v>6115500</v>
      </c>
      <c r="O48" s="167"/>
      <c r="P48" s="373" t="s">
        <v>108</v>
      </c>
      <c r="Q48" s="374"/>
      <c r="R48" s="259">
        <f>SUM(R5:R46)</f>
        <v>18796</v>
      </c>
      <c r="S48" s="281">
        <f>SUM(S5:S46)</f>
        <v>3383280</v>
      </c>
    </row>
    <row r="49" spans="1:19" s="175" customFormat="1" ht="21" customHeight="1" thickBot="1">
      <c r="A49" s="363"/>
      <c r="B49" s="364"/>
      <c r="C49" s="364"/>
      <c r="D49" s="364"/>
      <c r="E49" s="364"/>
      <c r="F49" s="364"/>
      <c r="G49" s="364"/>
      <c r="H49" s="364"/>
      <c r="I49" s="364"/>
      <c r="M49" s="257"/>
      <c r="N49" s="277"/>
      <c r="P49" s="365" t="s">
        <v>131</v>
      </c>
      <c r="Q49" s="366"/>
      <c r="R49" s="260">
        <f>SUM(R48,M48)</f>
        <v>52771</v>
      </c>
      <c r="S49" s="282">
        <f>SUM(S48,N48)</f>
        <v>9498780</v>
      </c>
    </row>
  </sheetData>
  <sheetProtection/>
  <mergeCells count="12">
    <mergeCell ref="A48:B48"/>
    <mergeCell ref="F48:G48"/>
    <mergeCell ref="K48:L48"/>
    <mergeCell ref="P48:Q48"/>
    <mergeCell ref="A49:I49"/>
    <mergeCell ref="P49:Q49"/>
    <mergeCell ref="A1:S1"/>
    <mergeCell ref="A3:D3"/>
    <mergeCell ref="F3:I3"/>
    <mergeCell ref="K3:N3"/>
    <mergeCell ref="P3:S3"/>
    <mergeCell ref="K47:L47"/>
  </mergeCells>
  <printOptions/>
  <pageMargins left="0.3937007874015748" right="0.2362204724409449" top="0.4724409448818898" bottom="0.35433070866141736" header="0.31496062992125984" footer="0.31496062992125984"/>
  <pageSetup fitToHeight="1" fitToWidth="1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zoomScalePageLayoutView="0" workbookViewId="0" topLeftCell="A1">
      <selection activeCell="A1" sqref="A1:IV16384"/>
    </sheetView>
  </sheetViews>
  <sheetFormatPr defaultColWidth="9.00390625" defaultRowHeight="13.5" outlineLevelRow="2"/>
  <cols>
    <col min="1" max="1" width="2.875" style="116" customWidth="1"/>
    <col min="2" max="2" width="6.75390625" style="2" customWidth="1"/>
    <col min="3" max="3" width="5.50390625" style="2" customWidth="1"/>
    <col min="4" max="4" width="8.25390625" style="2" customWidth="1"/>
    <col min="5" max="5" width="1.625" style="2" customWidth="1"/>
    <col min="6" max="6" width="2.875" style="116" customWidth="1"/>
    <col min="7" max="7" width="6.75390625" style="2" customWidth="1"/>
    <col min="8" max="8" width="5.50390625" style="2" customWidth="1"/>
    <col min="9" max="9" width="8.25390625" style="2" customWidth="1"/>
    <col min="10" max="10" width="1.625" style="2" customWidth="1"/>
    <col min="11" max="11" width="2.875" style="116" customWidth="1"/>
    <col min="12" max="12" width="6.75390625" style="2" customWidth="1"/>
    <col min="13" max="13" width="5.50390625" style="2" customWidth="1"/>
    <col min="14" max="14" width="8.25390625" style="2" customWidth="1"/>
    <col min="15" max="15" width="1.625" style="2" customWidth="1"/>
    <col min="16" max="16" width="2.875" style="116" customWidth="1"/>
    <col min="17" max="17" width="6.75390625" style="2" customWidth="1"/>
    <col min="18" max="18" width="6.375" style="2" customWidth="1"/>
    <col min="19" max="19" width="8.25390625" style="2" customWidth="1"/>
    <col min="20" max="16384" width="9.00390625" style="2" customWidth="1"/>
  </cols>
  <sheetData>
    <row r="1" spans="1:19" s="1" customFormat="1" ht="49.5" customHeight="1">
      <c r="A1" s="375" t="s">
        <v>166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</row>
    <row r="2" spans="1:19" s="1" customFormat="1" ht="15" customHeight="1">
      <c r="A2" s="185"/>
      <c r="B2" s="185"/>
      <c r="C2" s="185"/>
      <c r="D2" s="185"/>
      <c r="E2" s="186"/>
      <c r="F2" s="185"/>
      <c r="G2" s="185"/>
      <c r="H2" s="185"/>
      <c r="J2" s="186"/>
      <c r="K2" s="185"/>
      <c r="M2" s="185"/>
      <c r="N2" s="185"/>
      <c r="O2" s="186"/>
      <c r="P2" s="185"/>
      <c r="Q2" s="185"/>
      <c r="S2" s="215" t="s">
        <v>167</v>
      </c>
    </row>
    <row r="3" spans="1:19" s="149" customFormat="1" ht="20.25" customHeight="1">
      <c r="A3" s="376" t="s">
        <v>156</v>
      </c>
      <c r="B3" s="377"/>
      <c r="C3" s="377"/>
      <c r="D3" s="378"/>
      <c r="E3" s="148"/>
      <c r="F3" s="377" t="s">
        <v>156</v>
      </c>
      <c r="G3" s="377"/>
      <c r="H3" s="377"/>
      <c r="I3" s="377"/>
      <c r="J3" s="148"/>
      <c r="K3" s="377" t="s">
        <v>156</v>
      </c>
      <c r="L3" s="377"/>
      <c r="M3" s="377"/>
      <c r="N3" s="377"/>
      <c r="O3" s="148"/>
      <c r="P3" s="377" t="s">
        <v>157</v>
      </c>
      <c r="Q3" s="377"/>
      <c r="R3" s="377"/>
      <c r="S3" s="378"/>
    </row>
    <row r="4" spans="1:19" s="183" customFormat="1" ht="20.25" customHeight="1" thickBot="1">
      <c r="A4" s="211" t="s">
        <v>5</v>
      </c>
      <c r="B4" s="212" t="s">
        <v>2</v>
      </c>
      <c r="C4" s="213" t="s">
        <v>3</v>
      </c>
      <c r="D4" s="212" t="s">
        <v>4</v>
      </c>
      <c r="E4" s="161"/>
      <c r="F4" s="214" t="s">
        <v>5</v>
      </c>
      <c r="G4" s="212" t="s">
        <v>2</v>
      </c>
      <c r="H4" s="213" t="s">
        <v>3</v>
      </c>
      <c r="I4" s="212" t="s">
        <v>4</v>
      </c>
      <c r="J4" s="161"/>
      <c r="K4" s="214" t="s">
        <v>5</v>
      </c>
      <c r="L4" s="212" t="s">
        <v>2</v>
      </c>
      <c r="M4" s="213" t="s">
        <v>3</v>
      </c>
      <c r="N4" s="212" t="s">
        <v>4</v>
      </c>
      <c r="O4" s="161"/>
      <c r="P4" s="214" t="s">
        <v>5</v>
      </c>
      <c r="Q4" s="212" t="s">
        <v>2</v>
      </c>
      <c r="R4" s="213" t="s">
        <v>3</v>
      </c>
      <c r="S4" s="212" t="s">
        <v>4</v>
      </c>
    </row>
    <row r="5" spans="1:19" s="123" customFormat="1" ht="17.25" customHeight="1" outlineLevel="2">
      <c r="A5" s="200">
        <v>1</v>
      </c>
      <c r="B5" s="201" t="s">
        <v>6</v>
      </c>
      <c r="C5" s="191">
        <v>337</v>
      </c>
      <c r="D5" s="202">
        <f>180*C5</f>
        <v>60660</v>
      </c>
      <c r="E5" s="127"/>
      <c r="F5" s="203">
        <v>41</v>
      </c>
      <c r="G5" s="204" t="s">
        <v>106</v>
      </c>
      <c r="H5" s="191">
        <v>186</v>
      </c>
      <c r="I5" s="205">
        <f>180*H5</f>
        <v>33480</v>
      </c>
      <c r="J5" s="127"/>
      <c r="K5" s="206">
        <v>81</v>
      </c>
      <c r="L5" s="207" t="s">
        <v>104</v>
      </c>
      <c r="M5" s="191">
        <v>563</v>
      </c>
      <c r="N5" s="208">
        <f>180*M5</f>
        <v>101340</v>
      </c>
      <c r="O5" s="127"/>
      <c r="P5" s="203">
        <v>1</v>
      </c>
      <c r="Q5" s="204" t="s">
        <v>8</v>
      </c>
      <c r="R5" s="209">
        <v>841</v>
      </c>
      <c r="S5" s="210">
        <f>180*R5</f>
        <v>151380</v>
      </c>
    </row>
    <row r="6" spans="1:19" s="123" customFormat="1" ht="17.25" customHeight="1" outlineLevel="2">
      <c r="A6" s="124">
        <v>2</v>
      </c>
      <c r="B6" s="125" t="s">
        <v>9</v>
      </c>
      <c r="C6" s="190">
        <v>137</v>
      </c>
      <c r="D6" s="126">
        <f aca="true" t="shared" si="0" ref="D6:D41">180*C6</f>
        <v>24660</v>
      </c>
      <c r="E6" s="127"/>
      <c r="F6" s="128">
        <v>42</v>
      </c>
      <c r="G6" s="129" t="s">
        <v>7</v>
      </c>
      <c r="H6" s="191">
        <v>493</v>
      </c>
      <c r="I6" s="130">
        <f aca="true" t="shared" si="1" ref="I6:I44">180*H6</f>
        <v>88740</v>
      </c>
      <c r="J6" s="127"/>
      <c r="K6" s="128">
        <v>82</v>
      </c>
      <c r="L6" s="129" t="s">
        <v>112</v>
      </c>
      <c r="M6" s="191">
        <v>274</v>
      </c>
      <c r="N6" s="133">
        <f aca="true" t="shared" si="2" ref="N6:N20">180*M6</f>
        <v>49320</v>
      </c>
      <c r="O6" s="127"/>
      <c r="P6" s="128">
        <v>2</v>
      </c>
      <c r="Q6" s="129" t="s">
        <v>11</v>
      </c>
      <c r="R6" s="122">
        <v>601</v>
      </c>
      <c r="S6" s="134">
        <f aca="true" t="shared" si="3" ref="S6:S46">180*R6</f>
        <v>108180</v>
      </c>
    </row>
    <row r="7" spans="1:19" s="123" customFormat="1" ht="17.25" customHeight="1" outlineLevel="2">
      <c r="A7" s="124">
        <v>3</v>
      </c>
      <c r="B7" s="125" t="s">
        <v>11</v>
      </c>
      <c r="C7" s="190">
        <v>393</v>
      </c>
      <c r="D7" s="126">
        <f t="shared" si="0"/>
        <v>70740</v>
      </c>
      <c r="E7" s="127"/>
      <c r="F7" s="128">
        <v>43</v>
      </c>
      <c r="G7" s="129" t="s">
        <v>10</v>
      </c>
      <c r="H7" s="191">
        <v>310</v>
      </c>
      <c r="I7" s="130">
        <f t="shared" si="1"/>
        <v>55800</v>
      </c>
      <c r="J7" s="127"/>
      <c r="K7" s="128">
        <v>83</v>
      </c>
      <c r="L7" s="129" t="s">
        <v>113</v>
      </c>
      <c r="M7" s="191">
        <v>574</v>
      </c>
      <c r="N7" s="133">
        <f t="shared" si="2"/>
        <v>103320</v>
      </c>
      <c r="O7" s="127"/>
      <c r="P7" s="128">
        <v>3</v>
      </c>
      <c r="Q7" s="129" t="s">
        <v>13</v>
      </c>
      <c r="R7" s="122">
        <v>276</v>
      </c>
      <c r="S7" s="134">
        <f t="shared" si="3"/>
        <v>49680</v>
      </c>
    </row>
    <row r="8" spans="1:19" s="123" customFormat="1" ht="17.25" customHeight="1" outlineLevel="2">
      <c r="A8" s="124">
        <v>4</v>
      </c>
      <c r="B8" s="125" t="s">
        <v>14</v>
      </c>
      <c r="C8" s="190">
        <v>194</v>
      </c>
      <c r="D8" s="126">
        <f t="shared" si="0"/>
        <v>34920</v>
      </c>
      <c r="E8" s="127"/>
      <c r="F8" s="128">
        <v>44</v>
      </c>
      <c r="G8" s="129" t="s">
        <v>12</v>
      </c>
      <c r="H8" s="191">
        <v>412</v>
      </c>
      <c r="I8" s="130">
        <f t="shared" si="1"/>
        <v>74160</v>
      </c>
      <c r="J8" s="127"/>
      <c r="K8" s="128">
        <v>84</v>
      </c>
      <c r="L8" s="129" t="s">
        <v>114</v>
      </c>
      <c r="M8" s="191">
        <v>189</v>
      </c>
      <c r="N8" s="133">
        <f t="shared" si="2"/>
        <v>34020</v>
      </c>
      <c r="O8" s="127"/>
      <c r="P8" s="128">
        <v>4</v>
      </c>
      <c r="Q8" s="129" t="s">
        <v>16</v>
      </c>
      <c r="R8" s="122">
        <v>441</v>
      </c>
      <c r="S8" s="134">
        <f t="shared" si="3"/>
        <v>79380</v>
      </c>
    </row>
    <row r="9" spans="1:19" s="123" customFormat="1" ht="17.25" customHeight="1" outlineLevel="2">
      <c r="A9" s="124">
        <v>5</v>
      </c>
      <c r="B9" s="125" t="s">
        <v>17</v>
      </c>
      <c r="C9" s="190">
        <v>122</v>
      </c>
      <c r="D9" s="126">
        <f t="shared" si="0"/>
        <v>21960</v>
      </c>
      <c r="E9" s="127"/>
      <c r="F9" s="128">
        <v>45</v>
      </c>
      <c r="G9" s="129" t="s">
        <v>15</v>
      </c>
      <c r="H9" s="191">
        <v>597</v>
      </c>
      <c r="I9" s="130">
        <f t="shared" si="1"/>
        <v>107460</v>
      </c>
      <c r="J9" s="127"/>
      <c r="K9" s="128">
        <v>85</v>
      </c>
      <c r="L9" s="129" t="s">
        <v>122</v>
      </c>
      <c r="M9" s="191">
        <v>333</v>
      </c>
      <c r="N9" s="130">
        <f t="shared" si="2"/>
        <v>59940</v>
      </c>
      <c r="O9" s="127"/>
      <c r="P9" s="128">
        <v>5</v>
      </c>
      <c r="Q9" s="129" t="s">
        <v>19</v>
      </c>
      <c r="R9" s="122">
        <v>404</v>
      </c>
      <c r="S9" s="134">
        <f t="shared" si="3"/>
        <v>72720</v>
      </c>
    </row>
    <row r="10" spans="1:19" s="123" customFormat="1" ht="17.25" customHeight="1" outlineLevel="2">
      <c r="A10" s="124">
        <v>6</v>
      </c>
      <c r="B10" s="125" t="s">
        <v>20</v>
      </c>
      <c r="C10" s="190">
        <v>313</v>
      </c>
      <c r="D10" s="126">
        <f t="shared" si="0"/>
        <v>56340</v>
      </c>
      <c r="E10" s="127"/>
      <c r="F10" s="131">
        <v>46</v>
      </c>
      <c r="G10" s="132" t="s">
        <v>18</v>
      </c>
      <c r="H10" s="191">
        <v>572</v>
      </c>
      <c r="I10" s="130">
        <f t="shared" si="1"/>
        <v>102960</v>
      </c>
      <c r="J10" s="127"/>
      <c r="K10" s="128">
        <v>86</v>
      </c>
      <c r="L10" s="129" t="s">
        <v>115</v>
      </c>
      <c r="M10" s="191">
        <v>88</v>
      </c>
      <c r="N10" s="133">
        <f t="shared" si="2"/>
        <v>15840</v>
      </c>
      <c r="O10" s="127"/>
      <c r="P10" s="128">
        <v>6</v>
      </c>
      <c r="Q10" s="129" t="s">
        <v>22</v>
      </c>
      <c r="R10" s="122">
        <v>662</v>
      </c>
      <c r="S10" s="134">
        <f t="shared" si="3"/>
        <v>119160</v>
      </c>
    </row>
    <row r="11" spans="1:19" s="123" customFormat="1" ht="17.25" customHeight="1" outlineLevel="2">
      <c r="A11" s="124">
        <v>7</v>
      </c>
      <c r="B11" s="125" t="s">
        <v>23</v>
      </c>
      <c r="C11" s="190">
        <v>230</v>
      </c>
      <c r="D11" s="126">
        <f t="shared" si="0"/>
        <v>41400</v>
      </c>
      <c r="E11" s="127"/>
      <c r="F11" s="128">
        <v>47</v>
      </c>
      <c r="G11" s="129" t="s">
        <v>21</v>
      </c>
      <c r="H11" s="191">
        <v>495</v>
      </c>
      <c r="I11" s="130">
        <f t="shared" si="1"/>
        <v>89100</v>
      </c>
      <c r="J11" s="127"/>
      <c r="K11" s="128">
        <v>87</v>
      </c>
      <c r="L11" s="129" t="s">
        <v>116</v>
      </c>
      <c r="M11" s="191">
        <v>90</v>
      </c>
      <c r="N11" s="133">
        <f t="shared" si="2"/>
        <v>16200</v>
      </c>
      <c r="O11" s="127"/>
      <c r="P11" s="128">
        <v>7</v>
      </c>
      <c r="Q11" s="129" t="s">
        <v>25</v>
      </c>
      <c r="R11" s="122">
        <v>530</v>
      </c>
      <c r="S11" s="134">
        <f t="shared" si="3"/>
        <v>95400</v>
      </c>
    </row>
    <row r="12" spans="1:19" s="123" customFormat="1" ht="17.25" customHeight="1" outlineLevel="2">
      <c r="A12" s="124">
        <v>8</v>
      </c>
      <c r="B12" s="125" t="s">
        <v>26</v>
      </c>
      <c r="C12" s="190">
        <v>399</v>
      </c>
      <c r="D12" s="126">
        <f t="shared" si="0"/>
        <v>71820</v>
      </c>
      <c r="E12" s="127"/>
      <c r="F12" s="128">
        <v>48</v>
      </c>
      <c r="G12" s="129" t="s">
        <v>24</v>
      </c>
      <c r="H12" s="191">
        <v>223</v>
      </c>
      <c r="I12" s="130">
        <f t="shared" si="1"/>
        <v>40140</v>
      </c>
      <c r="J12" s="127"/>
      <c r="K12" s="128">
        <v>88</v>
      </c>
      <c r="L12" s="129" t="s">
        <v>117</v>
      </c>
      <c r="M12" s="191">
        <v>202</v>
      </c>
      <c r="N12" s="130">
        <f t="shared" si="2"/>
        <v>36360</v>
      </c>
      <c r="O12" s="127"/>
      <c r="P12" s="128">
        <v>8</v>
      </c>
      <c r="Q12" s="129" t="s">
        <v>28</v>
      </c>
      <c r="R12" s="122">
        <v>232</v>
      </c>
      <c r="S12" s="134">
        <f t="shared" si="3"/>
        <v>41760</v>
      </c>
    </row>
    <row r="13" spans="1:19" s="123" customFormat="1" ht="17.25" customHeight="1" outlineLevel="2">
      <c r="A13" s="124">
        <v>9</v>
      </c>
      <c r="B13" s="125" t="s">
        <v>29</v>
      </c>
      <c r="C13" s="190">
        <v>415</v>
      </c>
      <c r="D13" s="126">
        <f t="shared" si="0"/>
        <v>74700</v>
      </c>
      <c r="E13" s="127"/>
      <c r="F13" s="128">
        <v>49</v>
      </c>
      <c r="G13" s="129" t="s">
        <v>27</v>
      </c>
      <c r="H13" s="191">
        <v>810</v>
      </c>
      <c r="I13" s="130">
        <f t="shared" si="1"/>
        <v>145800</v>
      </c>
      <c r="J13" s="127"/>
      <c r="K13" s="128">
        <v>89</v>
      </c>
      <c r="L13" s="129" t="s">
        <v>118</v>
      </c>
      <c r="M13" s="191">
        <v>255</v>
      </c>
      <c r="N13" s="133">
        <f t="shared" si="2"/>
        <v>45900</v>
      </c>
      <c r="O13" s="127"/>
      <c r="P13" s="131">
        <v>9</v>
      </c>
      <c r="Q13" s="132" t="s">
        <v>31</v>
      </c>
      <c r="R13" s="122">
        <v>291</v>
      </c>
      <c r="S13" s="134">
        <f t="shared" si="3"/>
        <v>52380</v>
      </c>
    </row>
    <row r="14" spans="1:19" s="123" customFormat="1" ht="17.25" customHeight="1" outlineLevel="2">
      <c r="A14" s="124">
        <v>10</v>
      </c>
      <c r="B14" s="125" t="s">
        <v>32</v>
      </c>
      <c r="C14" s="190">
        <v>494</v>
      </c>
      <c r="D14" s="126">
        <f t="shared" si="0"/>
        <v>88920</v>
      </c>
      <c r="E14" s="127"/>
      <c r="F14" s="128">
        <v>50</v>
      </c>
      <c r="G14" s="129" t="s">
        <v>30</v>
      </c>
      <c r="H14" s="191">
        <v>630</v>
      </c>
      <c r="I14" s="130">
        <f t="shared" si="1"/>
        <v>113400</v>
      </c>
      <c r="J14" s="127"/>
      <c r="K14" s="128">
        <v>90</v>
      </c>
      <c r="L14" s="129" t="s">
        <v>119</v>
      </c>
      <c r="M14" s="191">
        <v>152</v>
      </c>
      <c r="N14" s="133">
        <f t="shared" si="2"/>
        <v>27360</v>
      </c>
      <c r="O14" s="127"/>
      <c r="P14" s="128">
        <v>10</v>
      </c>
      <c r="Q14" s="129" t="s">
        <v>34</v>
      </c>
      <c r="R14" s="122">
        <v>319</v>
      </c>
      <c r="S14" s="134">
        <f t="shared" si="3"/>
        <v>57420</v>
      </c>
    </row>
    <row r="15" spans="1:19" s="123" customFormat="1" ht="17.25" customHeight="1" outlineLevel="2">
      <c r="A15" s="124">
        <v>11</v>
      </c>
      <c r="B15" s="125" t="s">
        <v>35</v>
      </c>
      <c r="C15" s="190">
        <v>53</v>
      </c>
      <c r="D15" s="126">
        <f t="shared" si="0"/>
        <v>9540</v>
      </c>
      <c r="E15" s="127"/>
      <c r="F15" s="128">
        <v>51</v>
      </c>
      <c r="G15" s="129" t="s">
        <v>33</v>
      </c>
      <c r="H15" s="191">
        <v>423</v>
      </c>
      <c r="I15" s="130">
        <f t="shared" si="1"/>
        <v>76140</v>
      </c>
      <c r="J15" s="127"/>
      <c r="K15" s="128">
        <v>91</v>
      </c>
      <c r="L15" s="129" t="s">
        <v>120</v>
      </c>
      <c r="M15" s="191">
        <v>133</v>
      </c>
      <c r="N15" s="133">
        <f t="shared" si="2"/>
        <v>23940</v>
      </c>
      <c r="O15" s="127"/>
      <c r="P15" s="128">
        <v>11</v>
      </c>
      <c r="Q15" s="129" t="s">
        <v>37</v>
      </c>
      <c r="R15" s="122">
        <v>153</v>
      </c>
      <c r="S15" s="134">
        <f t="shared" si="3"/>
        <v>27540</v>
      </c>
    </row>
    <row r="16" spans="1:19" s="123" customFormat="1" ht="17.25" customHeight="1" outlineLevel="2">
      <c r="A16" s="136">
        <v>12</v>
      </c>
      <c r="B16" s="137" t="s">
        <v>38</v>
      </c>
      <c r="C16" s="190">
        <v>434</v>
      </c>
      <c r="D16" s="126">
        <f t="shared" si="0"/>
        <v>78120</v>
      </c>
      <c r="E16" s="127"/>
      <c r="F16" s="128">
        <v>52</v>
      </c>
      <c r="G16" s="129" t="s">
        <v>36</v>
      </c>
      <c r="H16" s="191">
        <v>364</v>
      </c>
      <c r="I16" s="130">
        <f t="shared" si="1"/>
        <v>65520</v>
      </c>
      <c r="J16" s="127"/>
      <c r="K16" s="128">
        <v>92</v>
      </c>
      <c r="L16" s="129" t="s">
        <v>121</v>
      </c>
      <c r="M16" s="191">
        <v>94</v>
      </c>
      <c r="N16" s="133">
        <f t="shared" si="2"/>
        <v>16920</v>
      </c>
      <c r="O16" s="127"/>
      <c r="P16" s="128">
        <v>12</v>
      </c>
      <c r="Q16" s="129" t="s">
        <v>40</v>
      </c>
      <c r="R16" s="122">
        <v>409</v>
      </c>
      <c r="S16" s="134">
        <f t="shared" si="3"/>
        <v>73620</v>
      </c>
    </row>
    <row r="17" spans="1:19" s="123" customFormat="1" ht="17.25" customHeight="1" outlineLevel="2">
      <c r="A17" s="124">
        <v>13</v>
      </c>
      <c r="B17" s="125" t="s">
        <v>41</v>
      </c>
      <c r="C17" s="190">
        <v>110</v>
      </c>
      <c r="D17" s="126">
        <f t="shared" si="0"/>
        <v>19800</v>
      </c>
      <c r="E17" s="127"/>
      <c r="F17" s="128">
        <v>53</v>
      </c>
      <c r="G17" s="129" t="s">
        <v>39</v>
      </c>
      <c r="H17" s="191">
        <v>445</v>
      </c>
      <c r="I17" s="130">
        <f t="shared" si="1"/>
        <v>80100</v>
      </c>
      <c r="J17" s="127"/>
      <c r="K17" s="128">
        <v>93</v>
      </c>
      <c r="L17" s="129" t="s">
        <v>148</v>
      </c>
      <c r="M17" s="191">
        <v>540</v>
      </c>
      <c r="N17" s="133">
        <f t="shared" si="2"/>
        <v>97200</v>
      </c>
      <c r="O17" s="127"/>
      <c r="P17" s="128">
        <v>13</v>
      </c>
      <c r="Q17" s="129" t="s">
        <v>43</v>
      </c>
      <c r="R17" s="122">
        <v>939</v>
      </c>
      <c r="S17" s="134">
        <f t="shared" si="3"/>
        <v>169020</v>
      </c>
    </row>
    <row r="18" spans="1:19" s="123" customFormat="1" ht="17.25" customHeight="1" outlineLevel="2">
      <c r="A18" s="124">
        <v>14</v>
      </c>
      <c r="B18" s="125" t="s">
        <v>44</v>
      </c>
      <c r="C18" s="190">
        <v>210</v>
      </c>
      <c r="D18" s="126">
        <f t="shared" si="0"/>
        <v>37800</v>
      </c>
      <c r="E18" s="127"/>
      <c r="F18" s="131">
        <v>54</v>
      </c>
      <c r="G18" s="132" t="s">
        <v>42</v>
      </c>
      <c r="H18" s="191">
        <v>392</v>
      </c>
      <c r="I18" s="130">
        <f t="shared" si="1"/>
        <v>70560</v>
      </c>
      <c r="J18" s="127"/>
      <c r="K18" s="128">
        <v>94</v>
      </c>
      <c r="L18" s="129" t="s">
        <v>152</v>
      </c>
      <c r="M18" s="191">
        <v>483</v>
      </c>
      <c r="N18" s="133">
        <f t="shared" si="2"/>
        <v>86940</v>
      </c>
      <c r="O18" s="127"/>
      <c r="P18" s="128">
        <v>14</v>
      </c>
      <c r="Q18" s="129" t="s">
        <v>46</v>
      </c>
      <c r="R18" s="122">
        <v>556</v>
      </c>
      <c r="S18" s="134">
        <f t="shared" si="3"/>
        <v>100080</v>
      </c>
    </row>
    <row r="19" spans="1:19" s="123" customFormat="1" ht="17.25" customHeight="1" outlineLevel="2">
      <c r="A19" s="124">
        <v>15</v>
      </c>
      <c r="B19" s="125" t="s">
        <v>47</v>
      </c>
      <c r="C19" s="190">
        <v>571</v>
      </c>
      <c r="D19" s="126">
        <f t="shared" si="0"/>
        <v>102780</v>
      </c>
      <c r="E19" s="127"/>
      <c r="F19" s="128">
        <v>55</v>
      </c>
      <c r="G19" s="129" t="s">
        <v>45</v>
      </c>
      <c r="H19" s="191">
        <v>319</v>
      </c>
      <c r="I19" s="130">
        <f t="shared" si="1"/>
        <v>57420</v>
      </c>
      <c r="J19" s="127"/>
      <c r="K19" s="128">
        <v>95</v>
      </c>
      <c r="L19" s="129" t="s">
        <v>158</v>
      </c>
      <c r="M19" s="121">
        <v>463</v>
      </c>
      <c r="N19" s="133">
        <f t="shared" si="2"/>
        <v>83340</v>
      </c>
      <c r="O19" s="127"/>
      <c r="P19" s="128">
        <v>15</v>
      </c>
      <c r="Q19" s="129" t="s">
        <v>47</v>
      </c>
      <c r="R19" s="122">
        <v>215</v>
      </c>
      <c r="S19" s="134">
        <f t="shared" si="3"/>
        <v>38700</v>
      </c>
    </row>
    <row r="20" spans="1:19" s="123" customFormat="1" ht="17.25" customHeight="1" outlineLevel="2">
      <c r="A20" s="124">
        <v>16</v>
      </c>
      <c r="B20" s="125" t="s">
        <v>49</v>
      </c>
      <c r="C20" s="190">
        <v>326</v>
      </c>
      <c r="D20" s="126">
        <f t="shared" si="0"/>
        <v>58680</v>
      </c>
      <c r="E20" s="127"/>
      <c r="F20" s="128">
        <v>56</v>
      </c>
      <c r="G20" s="129" t="s">
        <v>48</v>
      </c>
      <c r="H20" s="191">
        <v>516</v>
      </c>
      <c r="I20" s="130">
        <f t="shared" si="1"/>
        <v>92880</v>
      </c>
      <c r="J20" s="127"/>
      <c r="K20" s="144">
        <v>96</v>
      </c>
      <c r="L20" s="129" t="s">
        <v>107</v>
      </c>
      <c r="M20" s="121">
        <v>562</v>
      </c>
      <c r="N20" s="133">
        <f t="shared" si="2"/>
        <v>101160</v>
      </c>
      <c r="O20" s="127"/>
      <c r="P20" s="128">
        <v>16</v>
      </c>
      <c r="Q20" s="129" t="s">
        <v>51</v>
      </c>
      <c r="R20" s="122">
        <v>950</v>
      </c>
      <c r="S20" s="134">
        <f t="shared" si="3"/>
        <v>171000</v>
      </c>
    </row>
    <row r="21" spans="1:19" s="123" customFormat="1" ht="17.25" customHeight="1" outlineLevel="2">
      <c r="A21" s="124">
        <v>17</v>
      </c>
      <c r="B21" s="125" t="s">
        <v>52</v>
      </c>
      <c r="C21" s="190">
        <v>390</v>
      </c>
      <c r="D21" s="126">
        <f t="shared" si="0"/>
        <v>70200</v>
      </c>
      <c r="E21" s="140"/>
      <c r="F21" s="128">
        <v>57</v>
      </c>
      <c r="G21" s="129" t="s">
        <v>50</v>
      </c>
      <c r="H21" s="191">
        <v>409</v>
      </c>
      <c r="I21" s="130">
        <f t="shared" si="1"/>
        <v>73620</v>
      </c>
      <c r="J21" s="216"/>
      <c r="K21" s="220"/>
      <c r="L21" s="221"/>
      <c r="M21" s="222"/>
      <c r="N21" s="223"/>
      <c r="O21" s="218"/>
      <c r="P21" s="128">
        <v>17</v>
      </c>
      <c r="Q21" s="129" t="s">
        <v>54</v>
      </c>
      <c r="R21" s="122">
        <v>501</v>
      </c>
      <c r="S21" s="134">
        <f t="shared" si="3"/>
        <v>90180</v>
      </c>
    </row>
    <row r="22" spans="1:19" s="123" customFormat="1" ht="17.25" customHeight="1" outlineLevel="2">
      <c r="A22" s="124">
        <v>18</v>
      </c>
      <c r="B22" s="125" t="s">
        <v>8</v>
      </c>
      <c r="C22" s="190">
        <v>386</v>
      </c>
      <c r="D22" s="126">
        <f t="shared" si="0"/>
        <v>69480</v>
      </c>
      <c r="E22" s="127"/>
      <c r="F22" s="128">
        <v>58</v>
      </c>
      <c r="G22" s="129" t="s">
        <v>53</v>
      </c>
      <c r="H22" s="191">
        <v>644</v>
      </c>
      <c r="I22" s="130">
        <f t="shared" si="1"/>
        <v>115920</v>
      </c>
      <c r="J22" s="217"/>
      <c r="K22" s="220"/>
      <c r="L22" s="221"/>
      <c r="M22" s="222"/>
      <c r="N22" s="223"/>
      <c r="O22" s="219"/>
      <c r="P22" s="128">
        <v>18</v>
      </c>
      <c r="Q22" s="129" t="s">
        <v>56</v>
      </c>
      <c r="R22" s="122">
        <v>860</v>
      </c>
      <c r="S22" s="134">
        <f t="shared" si="3"/>
        <v>154800</v>
      </c>
    </row>
    <row r="23" spans="1:19" s="123" customFormat="1" ht="17.25" customHeight="1" outlineLevel="2">
      <c r="A23" s="124">
        <v>19</v>
      </c>
      <c r="B23" s="125" t="s">
        <v>57</v>
      </c>
      <c r="C23" s="190">
        <v>430</v>
      </c>
      <c r="D23" s="126">
        <f t="shared" si="0"/>
        <v>77400</v>
      </c>
      <c r="E23" s="127"/>
      <c r="F23" s="128">
        <v>59</v>
      </c>
      <c r="G23" s="129" t="s">
        <v>55</v>
      </c>
      <c r="H23" s="191">
        <v>243</v>
      </c>
      <c r="I23" s="130">
        <f t="shared" si="1"/>
        <v>43740</v>
      </c>
      <c r="J23" s="217"/>
      <c r="K23" s="220"/>
      <c r="L23" s="221"/>
      <c r="M23" s="222"/>
      <c r="N23" s="223"/>
      <c r="O23" s="219"/>
      <c r="P23" s="131">
        <v>19</v>
      </c>
      <c r="Q23" s="132" t="s">
        <v>58</v>
      </c>
      <c r="R23" s="122">
        <v>414</v>
      </c>
      <c r="S23" s="134">
        <f t="shared" si="3"/>
        <v>74520</v>
      </c>
    </row>
    <row r="24" spans="1:19" s="123" customFormat="1" ht="17.25" customHeight="1" outlineLevel="2">
      <c r="A24" s="124">
        <v>20</v>
      </c>
      <c r="B24" s="125" t="s">
        <v>59</v>
      </c>
      <c r="C24" s="190">
        <v>806</v>
      </c>
      <c r="D24" s="126">
        <f t="shared" si="0"/>
        <v>145080</v>
      </c>
      <c r="E24" s="127"/>
      <c r="F24" s="128">
        <v>60</v>
      </c>
      <c r="G24" s="129" t="s">
        <v>19</v>
      </c>
      <c r="H24" s="191">
        <v>270</v>
      </c>
      <c r="I24" s="130">
        <f t="shared" si="1"/>
        <v>48600</v>
      </c>
      <c r="J24" s="217"/>
      <c r="K24" s="220"/>
      <c r="L24" s="221"/>
      <c r="M24" s="222"/>
      <c r="N24" s="223"/>
      <c r="O24" s="219"/>
      <c r="P24" s="128">
        <v>20</v>
      </c>
      <c r="Q24" s="129" t="s">
        <v>61</v>
      </c>
      <c r="R24" s="122">
        <v>384</v>
      </c>
      <c r="S24" s="134">
        <f t="shared" si="3"/>
        <v>69120</v>
      </c>
    </row>
    <row r="25" spans="1:19" s="123" customFormat="1" ht="17.25" customHeight="1" outlineLevel="2">
      <c r="A25" s="124">
        <v>21</v>
      </c>
      <c r="B25" s="125" t="s">
        <v>62</v>
      </c>
      <c r="C25" s="190">
        <v>371</v>
      </c>
      <c r="D25" s="126">
        <f t="shared" si="0"/>
        <v>66780</v>
      </c>
      <c r="E25" s="127"/>
      <c r="F25" s="128">
        <v>61</v>
      </c>
      <c r="G25" s="129" t="s">
        <v>60</v>
      </c>
      <c r="H25" s="191">
        <v>559</v>
      </c>
      <c r="I25" s="130">
        <f t="shared" si="1"/>
        <v>100620</v>
      </c>
      <c r="J25" s="217"/>
      <c r="K25" s="220"/>
      <c r="L25" s="221"/>
      <c r="M25" s="222"/>
      <c r="N25" s="223"/>
      <c r="O25" s="219"/>
      <c r="P25" s="128">
        <v>21</v>
      </c>
      <c r="Q25" s="129" t="s">
        <v>24</v>
      </c>
      <c r="R25" s="122">
        <v>393</v>
      </c>
      <c r="S25" s="134">
        <f t="shared" si="3"/>
        <v>70740</v>
      </c>
    </row>
    <row r="26" spans="1:19" s="123" customFormat="1" ht="17.25" customHeight="1" outlineLevel="2">
      <c r="A26" s="136">
        <v>22</v>
      </c>
      <c r="B26" s="137" t="s">
        <v>64</v>
      </c>
      <c r="C26" s="190">
        <v>506</v>
      </c>
      <c r="D26" s="126">
        <f t="shared" si="0"/>
        <v>91080</v>
      </c>
      <c r="E26" s="127"/>
      <c r="F26" s="128">
        <v>62</v>
      </c>
      <c r="G26" s="129" t="s">
        <v>63</v>
      </c>
      <c r="H26" s="191">
        <v>260</v>
      </c>
      <c r="I26" s="130">
        <f t="shared" si="1"/>
        <v>46800</v>
      </c>
      <c r="J26" s="217"/>
      <c r="K26" s="220"/>
      <c r="L26" s="221"/>
      <c r="M26" s="222"/>
      <c r="N26" s="223"/>
      <c r="O26" s="219"/>
      <c r="P26" s="128">
        <v>22</v>
      </c>
      <c r="Q26" s="129" t="s">
        <v>18</v>
      </c>
      <c r="R26" s="122">
        <v>647</v>
      </c>
      <c r="S26" s="134">
        <f t="shared" si="3"/>
        <v>116460</v>
      </c>
    </row>
    <row r="27" spans="1:19" s="123" customFormat="1" ht="17.25" customHeight="1" outlineLevel="2">
      <c r="A27" s="124">
        <v>23</v>
      </c>
      <c r="B27" s="125" t="s">
        <v>66</v>
      </c>
      <c r="C27" s="190">
        <v>444</v>
      </c>
      <c r="D27" s="126">
        <f t="shared" si="0"/>
        <v>79920</v>
      </c>
      <c r="E27" s="127"/>
      <c r="F27" s="128">
        <v>63</v>
      </c>
      <c r="G27" s="129" t="s">
        <v>65</v>
      </c>
      <c r="H27" s="191">
        <v>779</v>
      </c>
      <c r="I27" s="130">
        <f t="shared" si="1"/>
        <v>140220</v>
      </c>
      <c r="J27" s="217"/>
      <c r="K27" s="220"/>
      <c r="L27" s="221"/>
      <c r="M27" s="222"/>
      <c r="N27" s="223"/>
      <c r="O27" s="219"/>
      <c r="P27" s="128">
        <v>23</v>
      </c>
      <c r="Q27" s="129" t="s">
        <v>45</v>
      </c>
      <c r="R27" s="122">
        <v>364</v>
      </c>
      <c r="S27" s="134">
        <f t="shared" si="3"/>
        <v>65520</v>
      </c>
    </row>
    <row r="28" spans="1:19" s="123" customFormat="1" ht="17.25" customHeight="1" outlineLevel="2">
      <c r="A28" s="124">
        <v>24</v>
      </c>
      <c r="B28" s="125" t="s">
        <v>68</v>
      </c>
      <c r="C28" s="190">
        <v>351</v>
      </c>
      <c r="D28" s="126">
        <f t="shared" si="0"/>
        <v>63180</v>
      </c>
      <c r="E28" s="127"/>
      <c r="F28" s="128">
        <v>64</v>
      </c>
      <c r="G28" s="129" t="s">
        <v>67</v>
      </c>
      <c r="H28" s="191">
        <v>467</v>
      </c>
      <c r="I28" s="130">
        <f t="shared" si="1"/>
        <v>84060</v>
      </c>
      <c r="J28" s="217"/>
      <c r="K28" s="220"/>
      <c r="L28" s="221"/>
      <c r="M28" s="222"/>
      <c r="N28" s="223"/>
      <c r="O28" s="219"/>
      <c r="P28" s="128">
        <v>24</v>
      </c>
      <c r="Q28" s="129" t="s">
        <v>39</v>
      </c>
      <c r="R28" s="122">
        <v>373</v>
      </c>
      <c r="S28" s="134">
        <f t="shared" si="3"/>
        <v>67140</v>
      </c>
    </row>
    <row r="29" spans="1:19" s="123" customFormat="1" ht="17.25" customHeight="1" outlineLevel="2">
      <c r="A29" s="124">
        <v>25</v>
      </c>
      <c r="B29" s="125" t="s">
        <v>70</v>
      </c>
      <c r="C29" s="190">
        <v>408</v>
      </c>
      <c r="D29" s="126">
        <f t="shared" si="0"/>
        <v>73440</v>
      </c>
      <c r="E29" s="127"/>
      <c r="F29" s="128">
        <v>65</v>
      </c>
      <c r="G29" s="129" t="s">
        <v>69</v>
      </c>
      <c r="H29" s="191">
        <v>412</v>
      </c>
      <c r="I29" s="130">
        <f t="shared" si="1"/>
        <v>74160</v>
      </c>
      <c r="J29" s="217"/>
      <c r="K29" s="220"/>
      <c r="L29" s="221"/>
      <c r="M29" s="222"/>
      <c r="N29" s="223"/>
      <c r="O29" s="219"/>
      <c r="P29" s="128">
        <v>25</v>
      </c>
      <c r="Q29" s="129" t="s">
        <v>53</v>
      </c>
      <c r="R29" s="122">
        <v>535</v>
      </c>
      <c r="S29" s="134">
        <f t="shared" si="3"/>
        <v>96300</v>
      </c>
    </row>
    <row r="30" spans="1:19" s="123" customFormat="1" ht="17.25" customHeight="1" outlineLevel="2">
      <c r="A30" s="124">
        <v>26</v>
      </c>
      <c r="B30" s="125" t="s">
        <v>72</v>
      </c>
      <c r="C30" s="190">
        <v>473</v>
      </c>
      <c r="D30" s="126">
        <f t="shared" si="0"/>
        <v>85140</v>
      </c>
      <c r="E30" s="127"/>
      <c r="F30" s="128">
        <v>66</v>
      </c>
      <c r="G30" s="129" t="s">
        <v>71</v>
      </c>
      <c r="H30" s="191">
        <v>471</v>
      </c>
      <c r="I30" s="130">
        <f t="shared" si="1"/>
        <v>84780</v>
      </c>
      <c r="J30" s="217"/>
      <c r="K30" s="220"/>
      <c r="L30" s="221"/>
      <c r="M30" s="222"/>
      <c r="N30" s="223"/>
      <c r="O30" s="219"/>
      <c r="P30" s="128">
        <v>26</v>
      </c>
      <c r="Q30" s="129" t="s">
        <v>66</v>
      </c>
      <c r="R30" s="122">
        <v>527</v>
      </c>
      <c r="S30" s="134">
        <f t="shared" si="3"/>
        <v>94860</v>
      </c>
    </row>
    <row r="31" spans="1:19" s="123" customFormat="1" ht="17.25" customHeight="1" outlineLevel="2">
      <c r="A31" s="124">
        <v>27</v>
      </c>
      <c r="B31" s="125" t="s">
        <v>74</v>
      </c>
      <c r="C31" s="191">
        <v>479</v>
      </c>
      <c r="D31" s="126">
        <f t="shared" si="0"/>
        <v>86220</v>
      </c>
      <c r="E31" s="127"/>
      <c r="F31" s="128">
        <v>67</v>
      </c>
      <c r="G31" s="129" t="s">
        <v>73</v>
      </c>
      <c r="H31" s="191">
        <v>311</v>
      </c>
      <c r="I31" s="130">
        <f t="shared" si="1"/>
        <v>55980</v>
      </c>
      <c r="J31" s="217"/>
      <c r="K31" s="220"/>
      <c r="L31" s="221"/>
      <c r="M31" s="222"/>
      <c r="N31" s="223"/>
      <c r="O31" s="219"/>
      <c r="P31" s="128">
        <v>27</v>
      </c>
      <c r="Q31" s="129" t="s">
        <v>76</v>
      </c>
      <c r="R31" s="122">
        <v>282</v>
      </c>
      <c r="S31" s="134">
        <f t="shared" si="3"/>
        <v>50760</v>
      </c>
    </row>
    <row r="32" spans="1:19" s="123" customFormat="1" ht="17.25" customHeight="1" outlineLevel="2">
      <c r="A32" s="124">
        <v>28</v>
      </c>
      <c r="B32" s="125" t="s">
        <v>77</v>
      </c>
      <c r="C32" s="191">
        <v>400</v>
      </c>
      <c r="D32" s="126">
        <f t="shared" si="0"/>
        <v>72000</v>
      </c>
      <c r="E32" s="127"/>
      <c r="F32" s="128">
        <v>68</v>
      </c>
      <c r="G32" s="129" t="s">
        <v>75</v>
      </c>
      <c r="H32" s="191">
        <v>531</v>
      </c>
      <c r="I32" s="130">
        <f t="shared" si="1"/>
        <v>95580</v>
      </c>
      <c r="J32" s="217"/>
      <c r="K32" s="220"/>
      <c r="L32" s="221"/>
      <c r="M32" s="222"/>
      <c r="N32" s="223"/>
      <c r="O32" s="219"/>
      <c r="P32" s="128">
        <v>28</v>
      </c>
      <c r="Q32" s="129" t="s">
        <v>79</v>
      </c>
      <c r="R32" s="122">
        <v>633</v>
      </c>
      <c r="S32" s="134">
        <f t="shared" si="3"/>
        <v>113940</v>
      </c>
    </row>
    <row r="33" spans="1:19" s="123" customFormat="1" ht="17.25" customHeight="1" outlineLevel="2">
      <c r="A33" s="124">
        <v>29</v>
      </c>
      <c r="B33" s="125" t="s">
        <v>80</v>
      </c>
      <c r="C33" s="191">
        <v>96</v>
      </c>
      <c r="D33" s="126">
        <f t="shared" si="0"/>
        <v>17280</v>
      </c>
      <c r="E33" s="127"/>
      <c r="F33" s="128">
        <v>69</v>
      </c>
      <c r="G33" s="129" t="s">
        <v>78</v>
      </c>
      <c r="H33" s="191">
        <v>66</v>
      </c>
      <c r="I33" s="130">
        <f t="shared" si="1"/>
        <v>11880</v>
      </c>
      <c r="J33" s="217"/>
      <c r="K33" s="220"/>
      <c r="L33" s="221"/>
      <c r="M33" s="222"/>
      <c r="N33" s="223"/>
      <c r="O33" s="219"/>
      <c r="P33" s="128">
        <v>29</v>
      </c>
      <c r="Q33" s="129" t="s">
        <v>78</v>
      </c>
      <c r="R33" s="122">
        <v>42</v>
      </c>
      <c r="S33" s="134">
        <f t="shared" si="3"/>
        <v>7560</v>
      </c>
    </row>
    <row r="34" spans="1:19" s="123" customFormat="1" ht="17.25" customHeight="1" outlineLevel="2">
      <c r="A34" s="124">
        <v>30</v>
      </c>
      <c r="B34" s="125" t="s">
        <v>82</v>
      </c>
      <c r="C34" s="191">
        <v>205</v>
      </c>
      <c r="D34" s="126">
        <f t="shared" si="0"/>
        <v>36900</v>
      </c>
      <c r="E34" s="127"/>
      <c r="F34" s="128">
        <v>70</v>
      </c>
      <c r="G34" s="129" t="s">
        <v>81</v>
      </c>
      <c r="H34" s="191">
        <v>124</v>
      </c>
      <c r="I34" s="130">
        <f t="shared" si="1"/>
        <v>22320</v>
      </c>
      <c r="J34" s="217"/>
      <c r="K34" s="220"/>
      <c r="L34" s="221"/>
      <c r="M34" s="222"/>
      <c r="N34" s="223"/>
      <c r="O34" s="219"/>
      <c r="P34" s="128">
        <v>30</v>
      </c>
      <c r="Q34" s="129" t="s">
        <v>81</v>
      </c>
      <c r="R34" s="122">
        <v>83</v>
      </c>
      <c r="S34" s="134">
        <f t="shared" si="3"/>
        <v>14940</v>
      </c>
    </row>
    <row r="35" spans="1:19" s="123" customFormat="1" ht="17.25" customHeight="1" outlineLevel="2">
      <c r="A35" s="124">
        <v>31</v>
      </c>
      <c r="B35" s="125" t="s">
        <v>84</v>
      </c>
      <c r="C35" s="191">
        <v>584</v>
      </c>
      <c r="D35" s="126">
        <f t="shared" si="0"/>
        <v>105120</v>
      </c>
      <c r="E35" s="127"/>
      <c r="F35" s="128">
        <v>71</v>
      </c>
      <c r="G35" s="129" t="s">
        <v>83</v>
      </c>
      <c r="H35" s="191">
        <v>409</v>
      </c>
      <c r="I35" s="130">
        <f t="shared" si="1"/>
        <v>73620</v>
      </c>
      <c r="J35" s="217"/>
      <c r="K35" s="220"/>
      <c r="L35" s="221"/>
      <c r="M35" s="222"/>
      <c r="N35" s="223"/>
      <c r="O35" s="219"/>
      <c r="P35" s="128">
        <v>31</v>
      </c>
      <c r="Q35" s="129" t="s">
        <v>86</v>
      </c>
      <c r="R35" s="122">
        <v>325</v>
      </c>
      <c r="S35" s="134">
        <f t="shared" si="3"/>
        <v>58500</v>
      </c>
    </row>
    <row r="36" spans="1:19" s="123" customFormat="1" ht="17.25" customHeight="1" outlineLevel="2">
      <c r="A36" s="124">
        <v>32</v>
      </c>
      <c r="B36" s="125" t="s">
        <v>87</v>
      </c>
      <c r="C36" s="191">
        <v>532</v>
      </c>
      <c r="D36" s="126">
        <f t="shared" si="0"/>
        <v>95760</v>
      </c>
      <c r="E36" s="127"/>
      <c r="F36" s="128">
        <v>72</v>
      </c>
      <c r="G36" s="129" t="s">
        <v>85</v>
      </c>
      <c r="H36" s="191">
        <v>134</v>
      </c>
      <c r="I36" s="130">
        <f t="shared" si="1"/>
        <v>24120</v>
      </c>
      <c r="J36" s="217"/>
      <c r="K36" s="220"/>
      <c r="L36" s="221"/>
      <c r="M36" s="222"/>
      <c r="N36" s="223"/>
      <c r="O36" s="219"/>
      <c r="P36" s="128">
        <v>32</v>
      </c>
      <c r="Q36" s="129" t="s">
        <v>89</v>
      </c>
      <c r="R36" s="122">
        <v>172</v>
      </c>
      <c r="S36" s="134">
        <f t="shared" si="3"/>
        <v>30960</v>
      </c>
    </row>
    <row r="37" spans="1:19" s="123" customFormat="1" ht="17.25" customHeight="1" outlineLevel="2">
      <c r="A37" s="124">
        <v>33</v>
      </c>
      <c r="B37" s="125" t="s">
        <v>90</v>
      </c>
      <c r="C37" s="191">
        <v>426</v>
      </c>
      <c r="D37" s="126">
        <f t="shared" si="0"/>
        <v>76680</v>
      </c>
      <c r="E37" s="127"/>
      <c r="F37" s="128">
        <v>73</v>
      </c>
      <c r="G37" s="129" t="s">
        <v>88</v>
      </c>
      <c r="H37" s="191">
        <v>118</v>
      </c>
      <c r="I37" s="130">
        <f t="shared" si="1"/>
        <v>21240</v>
      </c>
      <c r="J37" s="217"/>
      <c r="K37" s="220"/>
      <c r="L37" s="221"/>
      <c r="M37" s="222"/>
      <c r="N37" s="223"/>
      <c r="O37" s="219"/>
      <c r="P37" s="128">
        <v>33</v>
      </c>
      <c r="Q37" s="129" t="s">
        <v>92</v>
      </c>
      <c r="R37" s="122">
        <v>941</v>
      </c>
      <c r="S37" s="134">
        <f t="shared" si="3"/>
        <v>169380</v>
      </c>
    </row>
    <row r="38" spans="1:19" s="123" customFormat="1" ht="17.25" customHeight="1" outlineLevel="2">
      <c r="A38" s="136">
        <v>37</v>
      </c>
      <c r="B38" s="137" t="s">
        <v>101</v>
      </c>
      <c r="C38" s="191">
        <v>310</v>
      </c>
      <c r="D38" s="126">
        <f t="shared" si="0"/>
        <v>55800</v>
      </c>
      <c r="E38" s="127"/>
      <c r="F38" s="128">
        <v>74</v>
      </c>
      <c r="G38" s="129" t="s">
        <v>91</v>
      </c>
      <c r="H38" s="191">
        <v>51</v>
      </c>
      <c r="I38" s="130">
        <f t="shared" si="1"/>
        <v>9180</v>
      </c>
      <c r="J38" s="217"/>
      <c r="K38" s="220"/>
      <c r="L38" s="221"/>
      <c r="M38" s="222"/>
      <c r="N38" s="223"/>
      <c r="O38" s="219"/>
      <c r="P38" s="128">
        <v>34</v>
      </c>
      <c r="Q38" s="129" t="s">
        <v>72</v>
      </c>
      <c r="R38" s="122">
        <v>508</v>
      </c>
      <c r="S38" s="134">
        <f t="shared" si="3"/>
        <v>91440</v>
      </c>
    </row>
    <row r="39" spans="1:19" s="123" customFormat="1" ht="17.25" customHeight="1" outlineLevel="2">
      <c r="A39" s="124">
        <v>38</v>
      </c>
      <c r="B39" s="125" t="s">
        <v>150</v>
      </c>
      <c r="C39" s="191">
        <v>210</v>
      </c>
      <c r="D39" s="126">
        <f t="shared" si="0"/>
        <v>37800</v>
      </c>
      <c r="E39" s="127"/>
      <c r="F39" s="128">
        <v>75</v>
      </c>
      <c r="G39" s="129" t="s">
        <v>94</v>
      </c>
      <c r="H39" s="191">
        <v>92</v>
      </c>
      <c r="I39" s="130">
        <f t="shared" si="1"/>
        <v>16560</v>
      </c>
      <c r="J39" s="217"/>
      <c r="K39" s="220"/>
      <c r="L39" s="221"/>
      <c r="M39" s="222"/>
      <c r="N39" s="223"/>
      <c r="O39" s="219"/>
      <c r="P39" s="128">
        <v>35</v>
      </c>
      <c r="Q39" s="129" t="s">
        <v>97</v>
      </c>
      <c r="R39" s="122">
        <v>580</v>
      </c>
      <c r="S39" s="134">
        <f t="shared" si="3"/>
        <v>104400</v>
      </c>
    </row>
    <row r="40" spans="1:19" s="123" customFormat="1" ht="17.25" customHeight="1" outlineLevel="2">
      <c r="A40" s="124">
        <v>39</v>
      </c>
      <c r="B40" s="125" t="s">
        <v>97</v>
      </c>
      <c r="C40" s="191">
        <v>540</v>
      </c>
      <c r="D40" s="126">
        <f t="shared" si="0"/>
        <v>97200</v>
      </c>
      <c r="E40" s="127"/>
      <c r="F40" s="131">
        <v>76</v>
      </c>
      <c r="G40" s="132" t="s">
        <v>96</v>
      </c>
      <c r="H40" s="191">
        <v>115</v>
      </c>
      <c r="I40" s="130">
        <f t="shared" si="1"/>
        <v>20700</v>
      </c>
      <c r="J40" s="217"/>
      <c r="K40" s="220"/>
      <c r="L40" s="221"/>
      <c r="M40" s="222"/>
      <c r="N40" s="223"/>
      <c r="O40" s="219"/>
      <c r="P40" s="128">
        <v>36</v>
      </c>
      <c r="Q40" s="129" t="s">
        <v>100</v>
      </c>
      <c r="R40" s="122">
        <v>387</v>
      </c>
      <c r="S40" s="134">
        <f t="shared" si="3"/>
        <v>69660</v>
      </c>
    </row>
    <row r="41" spans="1:19" s="123" customFormat="1" ht="17.25" customHeight="1" outlineLevel="2">
      <c r="A41" s="136">
        <v>40</v>
      </c>
      <c r="B41" s="137" t="s">
        <v>51</v>
      </c>
      <c r="C41" s="190">
        <v>656</v>
      </c>
      <c r="D41" s="130">
        <f t="shared" si="0"/>
        <v>118080</v>
      </c>
      <c r="E41" s="127"/>
      <c r="F41" s="128">
        <v>77</v>
      </c>
      <c r="G41" s="129" t="s">
        <v>99</v>
      </c>
      <c r="H41" s="191">
        <v>56</v>
      </c>
      <c r="I41" s="130">
        <f t="shared" si="1"/>
        <v>10080</v>
      </c>
      <c r="J41" s="217"/>
      <c r="K41" s="220"/>
      <c r="L41" s="221"/>
      <c r="M41" s="222"/>
      <c r="N41" s="223"/>
      <c r="O41" s="219"/>
      <c r="P41" s="128">
        <v>37</v>
      </c>
      <c r="Q41" s="129" t="s">
        <v>36</v>
      </c>
      <c r="R41" s="122">
        <v>515</v>
      </c>
      <c r="S41" s="134">
        <f t="shared" si="3"/>
        <v>92700</v>
      </c>
    </row>
    <row r="42" spans="1:19" s="123" customFormat="1" ht="17.25" customHeight="1" outlineLevel="2">
      <c r="A42" s="225"/>
      <c r="B42" s="226"/>
      <c r="C42" s="227"/>
      <c r="D42" s="223"/>
      <c r="E42" s="219"/>
      <c r="F42" s="128">
        <v>78</v>
      </c>
      <c r="G42" s="129" t="s">
        <v>92</v>
      </c>
      <c r="H42" s="191">
        <v>822</v>
      </c>
      <c r="I42" s="130">
        <f t="shared" si="1"/>
        <v>147960</v>
      </c>
      <c r="J42" s="217"/>
      <c r="K42" s="220"/>
      <c r="L42" s="221"/>
      <c r="M42" s="222"/>
      <c r="N42" s="223"/>
      <c r="O42" s="219"/>
      <c r="P42" s="128">
        <v>38</v>
      </c>
      <c r="Q42" s="129" t="s">
        <v>104</v>
      </c>
      <c r="R42" s="122">
        <v>269</v>
      </c>
      <c r="S42" s="134">
        <f t="shared" si="3"/>
        <v>48420</v>
      </c>
    </row>
    <row r="43" spans="1:19" s="123" customFormat="1" ht="17.25" customHeight="1" outlineLevel="2">
      <c r="A43" s="225"/>
      <c r="B43" s="226"/>
      <c r="C43" s="227"/>
      <c r="D43" s="223"/>
      <c r="E43" s="219"/>
      <c r="F43" s="128">
        <v>79</v>
      </c>
      <c r="G43" s="129" t="s">
        <v>103</v>
      </c>
      <c r="H43" s="191">
        <v>396</v>
      </c>
      <c r="I43" s="130">
        <f t="shared" si="1"/>
        <v>71280</v>
      </c>
      <c r="J43" s="217"/>
      <c r="K43" s="220"/>
      <c r="L43" s="221"/>
      <c r="M43" s="222"/>
      <c r="N43" s="223"/>
      <c r="O43" s="219"/>
      <c r="P43" s="128">
        <v>39</v>
      </c>
      <c r="Q43" s="141" t="s">
        <v>155</v>
      </c>
      <c r="R43" s="122">
        <v>557</v>
      </c>
      <c r="S43" s="134">
        <f t="shared" si="3"/>
        <v>100260</v>
      </c>
    </row>
    <row r="44" spans="1:19" s="123" customFormat="1" ht="17.25" customHeight="1" outlineLevel="2">
      <c r="A44" s="228"/>
      <c r="B44" s="229"/>
      <c r="C44" s="227"/>
      <c r="D44" s="223"/>
      <c r="E44" s="219"/>
      <c r="F44" s="144">
        <v>80</v>
      </c>
      <c r="G44" s="129" t="s">
        <v>105</v>
      </c>
      <c r="H44" s="190">
        <v>382</v>
      </c>
      <c r="I44" s="130">
        <f t="shared" si="1"/>
        <v>68760</v>
      </c>
      <c r="J44" s="217"/>
      <c r="K44" s="220"/>
      <c r="L44" s="221"/>
      <c r="M44" s="222"/>
      <c r="N44" s="223"/>
      <c r="O44" s="219"/>
      <c r="P44" s="128">
        <v>40</v>
      </c>
      <c r="Q44" s="129" t="s">
        <v>123</v>
      </c>
      <c r="R44" s="122">
        <v>309</v>
      </c>
      <c r="S44" s="134">
        <f t="shared" si="3"/>
        <v>55620</v>
      </c>
    </row>
    <row r="45" spans="1:19" s="123" customFormat="1" ht="17.25" customHeight="1" outlineLevel="2">
      <c r="A45" s="225"/>
      <c r="B45" s="226"/>
      <c r="C45" s="222"/>
      <c r="D45" s="223"/>
      <c r="E45" s="224"/>
      <c r="F45" s="220"/>
      <c r="G45" s="221"/>
      <c r="H45" s="230"/>
      <c r="I45" s="223"/>
      <c r="J45" s="224"/>
      <c r="K45" s="220"/>
      <c r="L45" s="221"/>
      <c r="M45" s="222"/>
      <c r="N45" s="223"/>
      <c r="O45" s="219"/>
      <c r="P45" s="128">
        <v>41</v>
      </c>
      <c r="Q45" s="129" t="s">
        <v>124</v>
      </c>
      <c r="R45" s="122">
        <v>290</v>
      </c>
      <c r="S45" s="134">
        <f t="shared" si="3"/>
        <v>52200</v>
      </c>
    </row>
    <row r="46" spans="1:19" s="123" customFormat="1" ht="17.25" customHeight="1" outlineLevel="2">
      <c r="A46" s="233"/>
      <c r="B46" s="244" t="s">
        <v>168</v>
      </c>
      <c r="C46" s="234"/>
      <c r="D46" s="235"/>
      <c r="E46" s="236"/>
      <c r="F46" s="237"/>
      <c r="G46" s="238"/>
      <c r="H46" s="239"/>
      <c r="I46" s="235"/>
      <c r="J46" s="236"/>
      <c r="K46" s="240"/>
      <c r="L46" s="241"/>
      <c r="M46" s="242"/>
      <c r="N46" s="235"/>
      <c r="O46" s="243"/>
      <c r="P46" s="144">
        <v>42</v>
      </c>
      <c r="Q46" s="129" t="s">
        <v>125</v>
      </c>
      <c r="R46" s="122">
        <v>144</v>
      </c>
      <c r="S46" s="134">
        <f t="shared" si="3"/>
        <v>25920</v>
      </c>
    </row>
    <row r="47" spans="1:19" s="167" customFormat="1" ht="15.75" customHeight="1" outlineLevel="2" thickBot="1">
      <c r="A47" s="155"/>
      <c r="B47" s="156"/>
      <c r="C47" s="155"/>
      <c r="D47" s="153"/>
      <c r="F47" s="155"/>
      <c r="G47" s="156"/>
      <c r="H47" s="155"/>
      <c r="I47" s="153"/>
      <c r="K47" s="386" t="s">
        <v>165</v>
      </c>
      <c r="L47" s="386"/>
      <c r="M47" s="232">
        <f>SUM(M5:M20)</f>
        <v>4995</v>
      </c>
      <c r="N47" s="232">
        <f>SUM(N5:N20)</f>
        <v>899100</v>
      </c>
      <c r="P47" s="155"/>
      <c r="Q47" s="156"/>
      <c r="R47" s="155"/>
      <c r="S47" s="153"/>
    </row>
    <row r="48" spans="1:19" s="175" customFormat="1" ht="21" customHeight="1" outlineLevel="2" thickBot="1">
      <c r="A48" s="370" t="s">
        <v>165</v>
      </c>
      <c r="B48" s="370"/>
      <c r="C48" s="198">
        <f>SUM(C5:C46)</f>
        <v>13741</v>
      </c>
      <c r="D48" s="199">
        <f>SUM(D5:D46)</f>
        <v>2473380</v>
      </c>
      <c r="E48" s="167"/>
      <c r="F48" s="370" t="s">
        <v>165</v>
      </c>
      <c r="G48" s="370"/>
      <c r="H48" s="198">
        <f>SUM(H5:H46)</f>
        <v>15308</v>
      </c>
      <c r="I48" s="199">
        <f>SUM(I5:I46)</f>
        <v>2755440</v>
      </c>
      <c r="J48" s="167"/>
      <c r="K48" s="365" t="s">
        <v>109</v>
      </c>
      <c r="L48" s="366"/>
      <c r="M48" s="231">
        <f>SUM(C48,H48,M47)</f>
        <v>34044</v>
      </c>
      <c r="N48" s="174">
        <f>SUM(D48,I48,N47)</f>
        <v>6127920</v>
      </c>
      <c r="O48" s="167"/>
      <c r="P48" s="373" t="s">
        <v>108</v>
      </c>
      <c r="Q48" s="374"/>
      <c r="R48" s="192">
        <f>SUM(R5:R46)</f>
        <v>18854</v>
      </c>
      <c r="S48" s="197">
        <f>SUM(S5:S46)</f>
        <v>3393720</v>
      </c>
    </row>
    <row r="49" spans="1:19" s="175" customFormat="1" ht="21" customHeight="1" thickBot="1">
      <c r="A49" s="363"/>
      <c r="B49" s="364"/>
      <c r="C49" s="364"/>
      <c r="D49" s="364"/>
      <c r="E49" s="364"/>
      <c r="F49" s="364"/>
      <c r="G49" s="364"/>
      <c r="H49" s="364"/>
      <c r="I49" s="364"/>
      <c r="P49" s="365" t="s">
        <v>131</v>
      </c>
      <c r="Q49" s="366"/>
      <c r="R49" s="173">
        <f>SUM(R48,M48)</f>
        <v>52898</v>
      </c>
      <c r="S49" s="173">
        <f>SUM(S48,N48)</f>
        <v>9521640</v>
      </c>
    </row>
  </sheetData>
  <sheetProtection/>
  <mergeCells count="12">
    <mergeCell ref="A1:S1"/>
    <mergeCell ref="A3:D3"/>
    <mergeCell ref="F3:I3"/>
    <mergeCell ref="K3:N3"/>
    <mergeCell ref="P3:S3"/>
    <mergeCell ref="K47:L47"/>
    <mergeCell ref="A48:B48"/>
    <mergeCell ref="F48:G48"/>
    <mergeCell ref="K48:L48"/>
    <mergeCell ref="P48:Q48"/>
    <mergeCell ref="A49:I49"/>
    <mergeCell ref="P49:Q49"/>
  </mergeCells>
  <printOptions/>
  <pageMargins left="0.7086614173228347" right="0.5118110236220472" top="0.7480314960629921" bottom="0.5511811023622047" header="0.31496062992125984" footer="0.31496062992125984"/>
  <pageSetup fitToHeight="1" fitToWidth="1"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zoomScalePageLayoutView="0" workbookViewId="0" topLeftCell="A46">
      <selection activeCell="R64" sqref="R64"/>
    </sheetView>
  </sheetViews>
  <sheetFormatPr defaultColWidth="9.00390625" defaultRowHeight="13.5" outlineLevelRow="2"/>
  <cols>
    <col min="1" max="1" width="2.875" style="116" customWidth="1"/>
    <col min="2" max="2" width="6.75390625" style="2" customWidth="1"/>
    <col min="3" max="3" width="5.625" style="2" customWidth="1"/>
    <col min="4" max="4" width="8.25390625" style="2" customWidth="1"/>
    <col min="5" max="5" width="1.625" style="2" customWidth="1"/>
    <col min="6" max="6" width="2.875" style="116" customWidth="1"/>
    <col min="7" max="7" width="6.75390625" style="2" customWidth="1"/>
    <col min="8" max="8" width="5.625" style="2" customWidth="1"/>
    <col min="9" max="9" width="8.25390625" style="2" customWidth="1"/>
    <col min="10" max="10" width="1.625" style="2" customWidth="1"/>
    <col min="11" max="11" width="2.875" style="116" customWidth="1"/>
    <col min="12" max="12" width="6.75390625" style="2" customWidth="1"/>
    <col min="13" max="13" width="5.625" style="2" customWidth="1"/>
    <col min="14" max="14" width="8.25390625" style="2" customWidth="1"/>
    <col min="15" max="15" width="1.625" style="2" customWidth="1"/>
    <col min="16" max="16" width="2.875" style="116" customWidth="1"/>
    <col min="17" max="17" width="6.75390625" style="2" customWidth="1"/>
    <col min="18" max="18" width="5.625" style="2" customWidth="1"/>
    <col min="19" max="19" width="8.25390625" style="2" customWidth="1"/>
    <col min="20" max="16384" width="9.00390625" style="2" customWidth="1"/>
  </cols>
  <sheetData>
    <row r="1" spans="1:19" s="1" customFormat="1" ht="34.5" customHeight="1">
      <c r="A1" s="375" t="s">
        <v>163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</row>
    <row r="2" spans="1:18" s="1" customFormat="1" ht="15" customHeight="1">
      <c r="A2" s="185"/>
      <c r="B2" s="185"/>
      <c r="C2" s="185"/>
      <c r="D2" s="185"/>
      <c r="E2" s="186"/>
      <c r="F2" s="185"/>
      <c r="G2" s="185"/>
      <c r="H2" s="185"/>
      <c r="I2" s="187" t="s">
        <v>164</v>
      </c>
      <c r="J2" s="186"/>
      <c r="K2" s="185"/>
      <c r="M2" s="185"/>
      <c r="N2" s="185"/>
      <c r="O2" s="186"/>
      <c r="P2" s="185"/>
      <c r="Q2" s="185"/>
      <c r="R2" s="185"/>
    </row>
    <row r="3" spans="1:19" s="149" customFormat="1" ht="17.25" customHeight="1">
      <c r="A3" s="376" t="s">
        <v>156</v>
      </c>
      <c r="B3" s="377"/>
      <c r="C3" s="377"/>
      <c r="D3" s="378"/>
      <c r="E3" s="148"/>
      <c r="F3" s="377" t="s">
        <v>156</v>
      </c>
      <c r="G3" s="377"/>
      <c r="H3" s="377"/>
      <c r="I3" s="377"/>
      <c r="J3" s="148"/>
      <c r="K3" s="377" t="s">
        <v>156</v>
      </c>
      <c r="L3" s="377"/>
      <c r="M3" s="377"/>
      <c r="N3" s="377"/>
      <c r="O3" s="148"/>
      <c r="P3" s="377" t="s">
        <v>157</v>
      </c>
      <c r="Q3" s="377"/>
      <c r="R3" s="377"/>
      <c r="S3" s="378"/>
    </row>
    <row r="4" spans="1:19" s="183" customFormat="1" ht="17.25" customHeight="1" thickBot="1">
      <c r="A4" s="211" t="s">
        <v>5</v>
      </c>
      <c r="B4" s="212" t="s">
        <v>2</v>
      </c>
      <c r="C4" s="213" t="s">
        <v>3</v>
      </c>
      <c r="D4" s="212" t="s">
        <v>4</v>
      </c>
      <c r="E4" s="161"/>
      <c r="F4" s="214" t="s">
        <v>5</v>
      </c>
      <c r="G4" s="212" t="s">
        <v>2</v>
      </c>
      <c r="H4" s="213" t="s">
        <v>3</v>
      </c>
      <c r="I4" s="212" t="s">
        <v>4</v>
      </c>
      <c r="J4" s="161"/>
      <c r="K4" s="214" t="s">
        <v>5</v>
      </c>
      <c r="L4" s="212" t="s">
        <v>2</v>
      </c>
      <c r="M4" s="213" t="s">
        <v>3</v>
      </c>
      <c r="N4" s="212" t="s">
        <v>4</v>
      </c>
      <c r="O4" s="161"/>
      <c r="P4" s="214" t="s">
        <v>5</v>
      </c>
      <c r="Q4" s="212" t="s">
        <v>2</v>
      </c>
      <c r="R4" s="213" t="s">
        <v>3</v>
      </c>
      <c r="S4" s="212" t="s">
        <v>4</v>
      </c>
    </row>
    <row r="5" spans="1:19" s="123" customFormat="1" ht="17.25" customHeight="1" outlineLevel="2">
      <c r="A5" s="200">
        <v>1</v>
      </c>
      <c r="B5" s="201" t="s">
        <v>6</v>
      </c>
      <c r="C5" s="191">
        <v>334</v>
      </c>
      <c r="D5" s="202">
        <f>180*C5</f>
        <v>60120</v>
      </c>
      <c r="E5" s="127"/>
      <c r="F5" s="203">
        <v>41</v>
      </c>
      <c r="G5" s="204" t="s">
        <v>106</v>
      </c>
      <c r="H5" s="191">
        <v>179</v>
      </c>
      <c r="I5" s="205">
        <f>180*H5</f>
        <v>32220</v>
      </c>
      <c r="J5" s="127"/>
      <c r="K5" s="206">
        <v>81</v>
      </c>
      <c r="L5" s="207" t="s">
        <v>104</v>
      </c>
      <c r="M5" s="191">
        <v>538</v>
      </c>
      <c r="N5" s="208">
        <f>180*M5</f>
        <v>96840</v>
      </c>
      <c r="O5" s="127"/>
      <c r="P5" s="203">
        <v>1</v>
      </c>
      <c r="Q5" s="204" t="s">
        <v>8</v>
      </c>
      <c r="R5" s="209">
        <v>889</v>
      </c>
      <c r="S5" s="210">
        <f>180*R5</f>
        <v>160020</v>
      </c>
    </row>
    <row r="6" spans="1:19" s="123" customFormat="1" ht="17.25" customHeight="1" outlineLevel="2">
      <c r="A6" s="124">
        <v>2</v>
      </c>
      <c r="B6" s="125" t="s">
        <v>9</v>
      </c>
      <c r="C6" s="190">
        <v>154</v>
      </c>
      <c r="D6" s="126">
        <f aca="true" t="shared" si="0" ref="D6:D41">180*C6</f>
        <v>27720</v>
      </c>
      <c r="E6" s="127"/>
      <c r="F6" s="128">
        <v>42</v>
      </c>
      <c r="G6" s="129" t="s">
        <v>7</v>
      </c>
      <c r="H6" s="191">
        <v>479</v>
      </c>
      <c r="I6" s="130">
        <f aca="true" t="shared" si="1" ref="I6:I44">180*H6</f>
        <v>86220</v>
      </c>
      <c r="J6" s="127"/>
      <c r="K6" s="128">
        <v>82</v>
      </c>
      <c r="L6" s="129" t="s">
        <v>112</v>
      </c>
      <c r="M6" s="191">
        <v>286</v>
      </c>
      <c r="N6" s="133">
        <f aca="true" t="shared" si="2" ref="N6:N20">180*M6</f>
        <v>51480</v>
      </c>
      <c r="O6" s="127"/>
      <c r="P6" s="128">
        <v>2</v>
      </c>
      <c r="Q6" s="129" t="s">
        <v>11</v>
      </c>
      <c r="R6" s="122">
        <v>598</v>
      </c>
      <c r="S6" s="134">
        <f aca="true" t="shared" si="3" ref="S6:S46">180*R6</f>
        <v>107640</v>
      </c>
    </row>
    <row r="7" spans="1:19" s="123" customFormat="1" ht="17.25" customHeight="1" outlineLevel="2">
      <c r="A7" s="124">
        <v>3</v>
      </c>
      <c r="B7" s="125" t="s">
        <v>11</v>
      </c>
      <c r="C7" s="190">
        <v>385</v>
      </c>
      <c r="D7" s="126">
        <f t="shared" si="0"/>
        <v>69300</v>
      </c>
      <c r="E7" s="127"/>
      <c r="F7" s="128">
        <v>43</v>
      </c>
      <c r="G7" s="129" t="s">
        <v>10</v>
      </c>
      <c r="H7" s="191">
        <v>304</v>
      </c>
      <c r="I7" s="130">
        <f t="shared" si="1"/>
        <v>54720</v>
      </c>
      <c r="J7" s="127"/>
      <c r="K7" s="128">
        <v>83</v>
      </c>
      <c r="L7" s="129" t="s">
        <v>113</v>
      </c>
      <c r="M7" s="191">
        <v>529</v>
      </c>
      <c r="N7" s="133">
        <f t="shared" si="2"/>
        <v>95220</v>
      </c>
      <c r="O7" s="127"/>
      <c r="P7" s="128">
        <v>3</v>
      </c>
      <c r="Q7" s="129" t="s">
        <v>13</v>
      </c>
      <c r="R7" s="122">
        <v>281</v>
      </c>
      <c r="S7" s="134">
        <f t="shared" si="3"/>
        <v>50580</v>
      </c>
    </row>
    <row r="8" spans="1:19" s="123" customFormat="1" ht="17.25" customHeight="1" outlineLevel="2">
      <c r="A8" s="124">
        <v>4</v>
      </c>
      <c r="B8" s="125" t="s">
        <v>14</v>
      </c>
      <c r="C8" s="190">
        <v>199</v>
      </c>
      <c r="D8" s="126">
        <f t="shared" si="0"/>
        <v>35820</v>
      </c>
      <c r="E8" s="127"/>
      <c r="F8" s="128">
        <v>44</v>
      </c>
      <c r="G8" s="129" t="s">
        <v>12</v>
      </c>
      <c r="H8" s="191">
        <v>437</v>
      </c>
      <c r="I8" s="130">
        <f t="shared" si="1"/>
        <v>78660</v>
      </c>
      <c r="J8" s="127"/>
      <c r="K8" s="128">
        <v>84</v>
      </c>
      <c r="L8" s="129" t="s">
        <v>114</v>
      </c>
      <c r="M8" s="191">
        <v>195</v>
      </c>
      <c r="N8" s="133">
        <f t="shared" si="2"/>
        <v>35100</v>
      </c>
      <c r="O8" s="127"/>
      <c r="P8" s="128">
        <v>4</v>
      </c>
      <c r="Q8" s="129" t="s">
        <v>16</v>
      </c>
      <c r="R8" s="122">
        <v>399</v>
      </c>
      <c r="S8" s="134">
        <f t="shared" si="3"/>
        <v>71820</v>
      </c>
    </row>
    <row r="9" spans="1:19" s="123" customFormat="1" ht="17.25" customHeight="1" outlineLevel="2">
      <c r="A9" s="124">
        <v>5</v>
      </c>
      <c r="B9" s="125" t="s">
        <v>17</v>
      </c>
      <c r="C9" s="190">
        <v>133</v>
      </c>
      <c r="D9" s="126">
        <f t="shared" si="0"/>
        <v>23940</v>
      </c>
      <c r="E9" s="127"/>
      <c r="F9" s="128">
        <v>45</v>
      </c>
      <c r="G9" s="129" t="s">
        <v>15</v>
      </c>
      <c r="H9" s="191">
        <v>600</v>
      </c>
      <c r="I9" s="130">
        <f t="shared" si="1"/>
        <v>108000</v>
      </c>
      <c r="J9" s="127"/>
      <c r="K9" s="128">
        <v>85</v>
      </c>
      <c r="L9" s="129" t="s">
        <v>122</v>
      </c>
      <c r="M9" s="191">
        <v>346</v>
      </c>
      <c r="N9" s="130">
        <f t="shared" si="2"/>
        <v>62280</v>
      </c>
      <c r="O9" s="127"/>
      <c r="P9" s="128">
        <v>5</v>
      </c>
      <c r="Q9" s="129" t="s">
        <v>19</v>
      </c>
      <c r="R9" s="122">
        <v>423</v>
      </c>
      <c r="S9" s="134">
        <f t="shared" si="3"/>
        <v>76140</v>
      </c>
    </row>
    <row r="10" spans="1:19" s="123" customFormat="1" ht="17.25" customHeight="1" outlineLevel="2">
      <c r="A10" s="124">
        <v>6</v>
      </c>
      <c r="B10" s="125" t="s">
        <v>20</v>
      </c>
      <c r="C10" s="190">
        <v>326</v>
      </c>
      <c r="D10" s="126">
        <f t="shared" si="0"/>
        <v>58680</v>
      </c>
      <c r="E10" s="127"/>
      <c r="F10" s="131">
        <v>46</v>
      </c>
      <c r="G10" s="132" t="s">
        <v>18</v>
      </c>
      <c r="H10" s="191">
        <v>572</v>
      </c>
      <c r="I10" s="130">
        <f t="shared" si="1"/>
        <v>102960</v>
      </c>
      <c r="J10" s="127"/>
      <c r="K10" s="128">
        <v>86</v>
      </c>
      <c r="L10" s="129" t="s">
        <v>115</v>
      </c>
      <c r="M10" s="191">
        <v>85</v>
      </c>
      <c r="N10" s="133">
        <f t="shared" si="2"/>
        <v>15300</v>
      </c>
      <c r="O10" s="127"/>
      <c r="P10" s="128">
        <v>6</v>
      </c>
      <c r="Q10" s="129" t="s">
        <v>22</v>
      </c>
      <c r="R10" s="122">
        <v>680</v>
      </c>
      <c r="S10" s="134">
        <f t="shared" si="3"/>
        <v>122400</v>
      </c>
    </row>
    <row r="11" spans="1:19" s="123" customFormat="1" ht="17.25" customHeight="1" outlineLevel="2">
      <c r="A11" s="124">
        <v>7</v>
      </c>
      <c r="B11" s="125" t="s">
        <v>23</v>
      </c>
      <c r="C11" s="190">
        <v>221</v>
      </c>
      <c r="D11" s="126">
        <f t="shared" si="0"/>
        <v>39780</v>
      </c>
      <c r="E11" s="127"/>
      <c r="F11" s="128">
        <v>47</v>
      </c>
      <c r="G11" s="129" t="s">
        <v>21</v>
      </c>
      <c r="H11" s="191">
        <v>496</v>
      </c>
      <c r="I11" s="130">
        <f t="shared" si="1"/>
        <v>89280</v>
      </c>
      <c r="J11" s="127"/>
      <c r="K11" s="128">
        <v>87</v>
      </c>
      <c r="L11" s="129" t="s">
        <v>116</v>
      </c>
      <c r="M11" s="191">
        <v>90</v>
      </c>
      <c r="N11" s="133">
        <f t="shared" si="2"/>
        <v>16200</v>
      </c>
      <c r="O11" s="127"/>
      <c r="P11" s="128">
        <v>7</v>
      </c>
      <c r="Q11" s="129" t="s">
        <v>25</v>
      </c>
      <c r="R11" s="122">
        <v>557</v>
      </c>
      <c r="S11" s="134">
        <f t="shared" si="3"/>
        <v>100260</v>
      </c>
    </row>
    <row r="12" spans="1:19" s="123" customFormat="1" ht="17.25" customHeight="1" outlineLevel="2">
      <c r="A12" s="124">
        <v>8</v>
      </c>
      <c r="B12" s="125" t="s">
        <v>26</v>
      </c>
      <c r="C12" s="190">
        <v>449</v>
      </c>
      <c r="D12" s="126">
        <f t="shared" si="0"/>
        <v>80820</v>
      </c>
      <c r="E12" s="127"/>
      <c r="F12" s="128">
        <v>48</v>
      </c>
      <c r="G12" s="129" t="s">
        <v>24</v>
      </c>
      <c r="H12" s="191">
        <v>230</v>
      </c>
      <c r="I12" s="130">
        <f t="shared" si="1"/>
        <v>41400</v>
      </c>
      <c r="J12" s="127"/>
      <c r="K12" s="128">
        <v>88</v>
      </c>
      <c r="L12" s="129" t="s">
        <v>117</v>
      </c>
      <c r="M12" s="191">
        <v>204</v>
      </c>
      <c r="N12" s="133">
        <f t="shared" si="2"/>
        <v>36720</v>
      </c>
      <c r="O12" s="127"/>
      <c r="P12" s="128">
        <v>8</v>
      </c>
      <c r="Q12" s="129" t="s">
        <v>28</v>
      </c>
      <c r="R12" s="122">
        <v>252</v>
      </c>
      <c r="S12" s="134">
        <f t="shared" si="3"/>
        <v>45360</v>
      </c>
    </row>
    <row r="13" spans="1:19" s="123" customFormat="1" ht="17.25" customHeight="1" outlineLevel="2">
      <c r="A13" s="124">
        <v>9</v>
      </c>
      <c r="B13" s="125" t="s">
        <v>29</v>
      </c>
      <c r="C13" s="190">
        <v>400</v>
      </c>
      <c r="D13" s="126">
        <f t="shared" si="0"/>
        <v>72000</v>
      </c>
      <c r="E13" s="127"/>
      <c r="F13" s="128">
        <v>49</v>
      </c>
      <c r="G13" s="129" t="s">
        <v>27</v>
      </c>
      <c r="H13" s="191">
        <v>777</v>
      </c>
      <c r="I13" s="130">
        <f t="shared" si="1"/>
        <v>139860</v>
      </c>
      <c r="J13" s="127"/>
      <c r="K13" s="128">
        <v>89</v>
      </c>
      <c r="L13" s="129" t="s">
        <v>118</v>
      </c>
      <c r="M13" s="191">
        <v>238</v>
      </c>
      <c r="N13" s="133">
        <f t="shared" si="2"/>
        <v>42840</v>
      </c>
      <c r="O13" s="127"/>
      <c r="P13" s="131">
        <v>9</v>
      </c>
      <c r="Q13" s="132" t="s">
        <v>31</v>
      </c>
      <c r="R13" s="122">
        <v>305</v>
      </c>
      <c r="S13" s="134">
        <f t="shared" si="3"/>
        <v>54900</v>
      </c>
    </row>
    <row r="14" spans="1:19" s="123" customFormat="1" ht="17.25" customHeight="1" outlineLevel="2">
      <c r="A14" s="124">
        <v>10</v>
      </c>
      <c r="B14" s="125" t="s">
        <v>32</v>
      </c>
      <c r="C14" s="190">
        <v>459</v>
      </c>
      <c r="D14" s="126">
        <f t="shared" si="0"/>
        <v>82620</v>
      </c>
      <c r="E14" s="127"/>
      <c r="F14" s="128">
        <v>50</v>
      </c>
      <c r="G14" s="129" t="s">
        <v>30</v>
      </c>
      <c r="H14" s="191">
        <v>677</v>
      </c>
      <c r="I14" s="130">
        <f t="shared" si="1"/>
        <v>121860</v>
      </c>
      <c r="J14" s="127"/>
      <c r="K14" s="128">
        <v>90</v>
      </c>
      <c r="L14" s="129" t="s">
        <v>119</v>
      </c>
      <c r="M14" s="191">
        <v>152</v>
      </c>
      <c r="N14" s="133">
        <f t="shared" si="2"/>
        <v>27360</v>
      </c>
      <c r="O14" s="127"/>
      <c r="P14" s="128">
        <v>10</v>
      </c>
      <c r="Q14" s="129" t="s">
        <v>34</v>
      </c>
      <c r="R14" s="122">
        <v>348</v>
      </c>
      <c r="S14" s="134">
        <f t="shared" si="3"/>
        <v>62640</v>
      </c>
    </row>
    <row r="15" spans="1:19" s="123" customFormat="1" ht="17.25" customHeight="1" outlineLevel="2">
      <c r="A15" s="124">
        <v>11</v>
      </c>
      <c r="B15" s="125" t="s">
        <v>35</v>
      </c>
      <c r="C15" s="190">
        <v>50</v>
      </c>
      <c r="D15" s="126">
        <f t="shared" si="0"/>
        <v>9000</v>
      </c>
      <c r="E15" s="127"/>
      <c r="F15" s="128">
        <v>51</v>
      </c>
      <c r="G15" s="129" t="s">
        <v>33</v>
      </c>
      <c r="H15" s="191">
        <v>436</v>
      </c>
      <c r="I15" s="130">
        <f t="shared" si="1"/>
        <v>78480</v>
      </c>
      <c r="J15" s="127"/>
      <c r="K15" s="128">
        <v>91</v>
      </c>
      <c r="L15" s="129" t="s">
        <v>120</v>
      </c>
      <c r="M15" s="191">
        <v>134</v>
      </c>
      <c r="N15" s="133">
        <f t="shared" si="2"/>
        <v>24120</v>
      </c>
      <c r="O15" s="127"/>
      <c r="P15" s="128">
        <v>11</v>
      </c>
      <c r="Q15" s="129" t="s">
        <v>37</v>
      </c>
      <c r="R15" s="122">
        <v>163</v>
      </c>
      <c r="S15" s="134">
        <f t="shared" si="3"/>
        <v>29340</v>
      </c>
    </row>
    <row r="16" spans="1:19" s="123" customFormat="1" ht="17.25" customHeight="1" outlineLevel="2">
      <c r="A16" s="136">
        <v>12</v>
      </c>
      <c r="B16" s="137" t="s">
        <v>38</v>
      </c>
      <c r="C16" s="190">
        <v>460</v>
      </c>
      <c r="D16" s="126">
        <f t="shared" si="0"/>
        <v>82800</v>
      </c>
      <c r="E16" s="127"/>
      <c r="F16" s="128">
        <v>52</v>
      </c>
      <c r="G16" s="129" t="s">
        <v>36</v>
      </c>
      <c r="H16" s="191">
        <v>344</v>
      </c>
      <c r="I16" s="130">
        <f t="shared" si="1"/>
        <v>61920</v>
      </c>
      <c r="J16" s="127"/>
      <c r="K16" s="128">
        <v>92</v>
      </c>
      <c r="L16" s="129" t="s">
        <v>121</v>
      </c>
      <c r="M16" s="191">
        <v>92</v>
      </c>
      <c r="N16" s="133">
        <f t="shared" si="2"/>
        <v>16560</v>
      </c>
      <c r="O16" s="127"/>
      <c r="P16" s="128">
        <v>12</v>
      </c>
      <c r="Q16" s="129" t="s">
        <v>40</v>
      </c>
      <c r="R16" s="122">
        <v>443</v>
      </c>
      <c r="S16" s="134">
        <f t="shared" si="3"/>
        <v>79740</v>
      </c>
    </row>
    <row r="17" spans="1:19" s="123" customFormat="1" ht="17.25" customHeight="1" outlineLevel="2">
      <c r="A17" s="124">
        <v>13</v>
      </c>
      <c r="B17" s="125" t="s">
        <v>41</v>
      </c>
      <c r="C17" s="190">
        <v>107</v>
      </c>
      <c r="D17" s="126">
        <f t="shared" si="0"/>
        <v>19260</v>
      </c>
      <c r="E17" s="127"/>
      <c r="F17" s="128">
        <v>53</v>
      </c>
      <c r="G17" s="129" t="s">
        <v>39</v>
      </c>
      <c r="H17" s="191">
        <v>429</v>
      </c>
      <c r="I17" s="130">
        <f t="shared" si="1"/>
        <v>77220</v>
      </c>
      <c r="J17" s="127"/>
      <c r="K17" s="128">
        <v>93</v>
      </c>
      <c r="L17" s="129" t="s">
        <v>148</v>
      </c>
      <c r="M17" s="191">
        <v>568</v>
      </c>
      <c r="N17" s="133">
        <f t="shared" si="2"/>
        <v>102240</v>
      </c>
      <c r="O17" s="127"/>
      <c r="P17" s="128">
        <v>13</v>
      </c>
      <c r="Q17" s="129" t="s">
        <v>43</v>
      </c>
      <c r="R17" s="122">
        <v>953</v>
      </c>
      <c r="S17" s="134">
        <f t="shared" si="3"/>
        <v>171540</v>
      </c>
    </row>
    <row r="18" spans="1:19" s="123" customFormat="1" ht="17.25" customHeight="1" outlineLevel="2">
      <c r="A18" s="124">
        <v>14</v>
      </c>
      <c r="B18" s="125" t="s">
        <v>44</v>
      </c>
      <c r="C18" s="190">
        <v>199</v>
      </c>
      <c r="D18" s="126">
        <f t="shared" si="0"/>
        <v>35820</v>
      </c>
      <c r="E18" s="127"/>
      <c r="F18" s="131">
        <v>54</v>
      </c>
      <c r="G18" s="132" t="s">
        <v>42</v>
      </c>
      <c r="H18" s="191">
        <v>393</v>
      </c>
      <c r="I18" s="130">
        <f t="shared" si="1"/>
        <v>70740</v>
      </c>
      <c r="J18" s="127"/>
      <c r="K18" s="128">
        <v>94</v>
      </c>
      <c r="L18" s="129" t="s">
        <v>152</v>
      </c>
      <c r="M18" s="191">
        <v>458</v>
      </c>
      <c r="N18" s="133">
        <f t="shared" si="2"/>
        <v>82440</v>
      </c>
      <c r="O18" s="127"/>
      <c r="P18" s="128">
        <v>14</v>
      </c>
      <c r="Q18" s="129" t="s">
        <v>46</v>
      </c>
      <c r="R18" s="122">
        <v>599</v>
      </c>
      <c r="S18" s="134">
        <f t="shared" si="3"/>
        <v>107820</v>
      </c>
    </row>
    <row r="19" spans="1:19" s="123" customFormat="1" ht="17.25" customHeight="1" outlineLevel="2">
      <c r="A19" s="124">
        <v>15</v>
      </c>
      <c r="B19" s="125" t="s">
        <v>47</v>
      </c>
      <c r="C19" s="190">
        <v>579</v>
      </c>
      <c r="D19" s="126">
        <f t="shared" si="0"/>
        <v>104220</v>
      </c>
      <c r="E19" s="127"/>
      <c r="F19" s="128">
        <v>55</v>
      </c>
      <c r="G19" s="129" t="s">
        <v>45</v>
      </c>
      <c r="H19" s="191">
        <v>332</v>
      </c>
      <c r="I19" s="130">
        <f t="shared" si="1"/>
        <v>59760</v>
      </c>
      <c r="J19" s="127"/>
      <c r="K19" s="128">
        <v>95</v>
      </c>
      <c r="L19" s="129" t="s">
        <v>158</v>
      </c>
      <c r="M19" s="121">
        <v>454</v>
      </c>
      <c r="N19" s="133">
        <f t="shared" si="2"/>
        <v>81720</v>
      </c>
      <c r="O19" s="127"/>
      <c r="P19" s="128">
        <v>15</v>
      </c>
      <c r="Q19" s="129" t="s">
        <v>47</v>
      </c>
      <c r="R19" s="122">
        <v>204</v>
      </c>
      <c r="S19" s="134">
        <f t="shared" si="3"/>
        <v>36720</v>
      </c>
    </row>
    <row r="20" spans="1:19" s="123" customFormat="1" ht="17.25" customHeight="1" outlineLevel="2">
      <c r="A20" s="124">
        <v>16</v>
      </c>
      <c r="B20" s="125" t="s">
        <v>49</v>
      </c>
      <c r="C20" s="190">
        <v>341</v>
      </c>
      <c r="D20" s="126">
        <f t="shared" si="0"/>
        <v>61380</v>
      </c>
      <c r="E20" s="127"/>
      <c r="F20" s="128">
        <v>56</v>
      </c>
      <c r="G20" s="129" t="s">
        <v>48</v>
      </c>
      <c r="H20" s="191">
        <v>525</v>
      </c>
      <c r="I20" s="130">
        <f t="shared" si="1"/>
        <v>94500</v>
      </c>
      <c r="J20" s="127"/>
      <c r="K20" s="128">
        <v>96</v>
      </c>
      <c r="L20" s="129" t="s">
        <v>107</v>
      </c>
      <c r="M20" s="121">
        <v>563</v>
      </c>
      <c r="N20" s="133">
        <f t="shared" si="2"/>
        <v>101340</v>
      </c>
      <c r="O20" s="127"/>
      <c r="P20" s="128">
        <v>16</v>
      </c>
      <c r="Q20" s="129" t="s">
        <v>51</v>
      </c>
      <c r="R20" s="122">
        <v>1009</v>
      </c>
      <c r="S20" s="134">
        <f t="shared" si="3"/>
        <v>181620</v>
      </c>
    </row>
    <row r="21" spans="1:19" s="123" customFormat="1" ht="17.25" customHeight="1" outlineLevel="2">
      <c r="A21" s="124">
        <v>17</v>
      </c>
      <c r="B21" s="125" t="s">
        <v>52</v>
      </c>
      <c r="C21" s="190">
        <v>389</v>
      </c>
      <c r="D21" s="126">
        <f t="shared" si="0"/>
        <v>70020</v>
      </c>
      <c r="E21" s="140"/>
      <c r="F21" s="128">
        <v>57</v>
      </c>
      <c r="G21" s="129" t="s">
        <v>50</v>
      </c>
      <c r="H21" s="191">
        <v>416</v>
      </c>
      <c r="I21" s="130">
        <f t="shared" si="1"/>
        <v>74880</v>
      </c>
      <c r="J21" s="140"/>
      <c r="K21" s="128"/>
      <c r="L21" s="129"/>
      <c r="M21" s="139"/>
      <c r="N21" s="130"/>
      <c r="O21" s="140"/>
      <c r="P21" s="128">
        <v>17</v>
      </c>
      <c r="Q21" s="129" t="s">
        <v>54</v>
      </c>
      <c r="R21" s="122">
        <v>510</v>
      </c>
      <c r="S21" s="134">
        <f t="shared" si="3"/>
        <v>91800</v>
      </c>
    </row>
    <row r="22" spans="1:19" s="123" customFormat="1" ht="17.25" customHeight="1" outlineLevel="2">
      <c r="A22" s="124">
        <v>18</v>
      </c>
      <c r="B22" s="125" t="s">
        <v>8</v>
      </c>
      <c r="C22" s="190">
        <v>411</v>
      </c>
      <c r="D22" s="126">
        <f t="shared" si="0"/>
        <v>73980</v>
      </c>
      <c r="E22" s="127"/>
      <c r="F22" s="128">
        <v>58</v>
      </c>
      <c r="G22" s="129" t="s">
        <v>53</v>
      </c>
      <c r="H22" s="191">
        <v>644</v>
      </c>
      <c r="I22" s="130">
        <f t="shared" si="1"/>
        <v>115920</v>
      </c>
      <c r="J22" s="127"/>
      <c r="K22" s="128"/>
      <c r="L22" s="129"/>
      <c r="M22" s="139"/>
      <c r="N22" s="130"/>
      <c r="O22" s="127"/>
      <c r="P22" s="128">
        <v>18</v>
      </c>
      <c r="Q22" s="129" t="s">
        <v>56</v>
      </c>
      <c r="R22" s="122">
        <v>916</v>
      </c>
      <c r="S22" s="134">
        <f t="shared" si="3"/>
        <v>164880</v>
      </c>
    </row>
    <row r="23" spans="1:19" s="123" customFormat="1" ht="17.25" customHeight="1" outlineLevel="2">
      <c r="A23" s="124">
        <v>19</v>
      </c>
      <c r="B23" s="125" t="s">
        <v>57</v>
      </c>
      <c r="C23" s="190">
        <v>466</v>
      </c>
      <c r="D23" s="126">
        <f t="shared" si="0"/>
        <v>83880</v>
      </c>
      <c r="E23" s="127"/>
      <c r="F23" s="128">
        <v>59</v>
      </c>
      <c r="G23" s="129" t="s">
        <v>55</v>
      </c>
      <c r="H23" s="191">
        <v>245</v>
      </c>
      <c r="I23" s="130">
        <f t="shared" si="1"/>
        <v>44100</v>
      </c>
      <c r="J23" s="127"/>
      <c r="K23" s="128"/>
      <c r="L23" s="129"/>
      <c r="M23" s="139"/>
      <c r="N23" s="130"/>
      <c r="O23" s="127"/>
      <c r="P23" s="131">
        <v>19</v>
      </c>
      <c r="Q23" s="132" t="s">
        <v>58</v>
      </c>
      <c r="R23" s="122">
        <v>401</v>
      </c>
      <c r="S23" s="134">
        <f t="shared" si="3"/>
        <v>72180</v>
      </c>
    </row>
    <row r="24" spans="1:19" s="123" customFormat="1" ht="17.25" customHeight="1" outlineLevel="2">
      <c r="A24" s="124">
        <v>20</v>
      </c>
      <c r="B24" s="125" t="s">
        <v>59</v>
      </c>
      <c r="C24" s="190">
        <v>802</v>
      </c>
      <c r="D24" s="126">
        <f t="shared" si="0"/>
        <v>144360</v>
      </c>
      <c r="E24" s="127"/>
      <c r="F24" s="128">
        <v>60</v>
      </c>
      <c r="G24" s="129" t="s">
        <v>19</v>
      </c>
      <c r="H24" s="191">
        <v>272</v>
      </c>
      <c r="I24" s="130">
        <f t="shared" si="1"/>
        <v>48960</v>
      </c>
      <c r="J24" s="127"/>
      <c r="K24" s="128"/>
      <c r="L24" s="129"/>
      <c r="M24" s="139"/>
      <c r="N24" s="130"/>
      <c r="O24" s="127"/>
      <c r="P24" s="128">
        <v>20</v>
      </c>
      <c r="Q24" s="129" t="s">
        <v>61</v>
      </c>
      <c r="R24" s="122">
        <v>376</v>
      </c>
      <c r="S24" s="134">
        <f t="shared" si="3"/>
        <v>67680</v>
      </c>
    </row>
    <row r="25" spans="1:19" s="123" customFormat="1" ht="17.25" customHeight="1" outlineLevel="2">
      <c r="A25" s="124">
        <v>21</v>
      </c>
      <c r="B25" s="125" t="s">
        <v>62</v>
      </c>
      <c r="C25" s="190">
        <v>387</v>
      </c>
      <c r="D25" s="126">
        <f t="shared" si="0"/>
        <v>69660</v>
      </c>
      <c r="E25" s="127"/>
      <c r="F25" s="128">
        <v>61</v>
      </c>
      <c r="G25" s="129" t="s">
        <v>60</v>
      </c>
      <c r="H25" s="191">
        <v>529</v>
      </c>
      <c r="I25" s="130">
        <f t="shared" si="1"/>
        <v>95220</v>
      </c>
      <c r="J25" s="127"/>
      <c r="K25" s="128"/>
      <c r="L25" s="129"/>
      <c r="M25" s="139"/>
      <c r="N25" s="130"/>
      <c r="O25" s="127"/>
      <c r="P25" s="128">
        <v>21</v>
      </c>
      <c r="Q25" s="129" t="s">
        <v>24</v>
      </c>
      <c r="R25" s="122">
        <v>424</v>
      </c>
      <c r="S25" s="134">
        <f t="shared" si="3"/>
        <v>76320</v>
      </c>
    </row>
    <row r="26" spans="1:19" s="123" customFormat="1" ht="17.25" customHeight="1" outlineLevel="2">
      <c r="A26" s="136">
        <v>22</v>
      </c>
      <c r="B26" s="137" t="s">
        <v>64</v>
      </c>
      <c r="C26" s="190">
        <v>523</v>
      </c>
      <c r="D26" s="126">
        <f t="shared" si="0"/>
        <v>94140</v>
      </c>
      <c r="E26" s="127"/>
      <c r="F26" s="128">
        <v>62</v>
      </c>
      <c r="G26" s="129" t="s">
        <v>63</v>
      </c>
      <c r="H26" s="191">
        <v>272</v>
      </c>
      <c r="I26" s="130">
        <f t="shared" si="1"/>
        <v>48960</v>
      </c>
      <c r="J26" s="127"/>
      <c r="K26" s="128"/>
      <c r="L26" s="129"/>
      <c r="M26" s="139"/>
      <c r="N26" s="130"/>
      <c r="O26" s="127"/>
      <c r="P26" s="128">
        <v>22</v>
      </c>
      <c r="Q26" s="129" t="s">
        <v>18</v>
      </c>
      <c r="R26" s="122">
        <v>676</v>
      </c>
      <c r="S26" s="134">
        <f t="shared" si="3"/>
        <v>121680</v>
      </c>
    </row>
    <row r="27" spans="1:19" s="123" customFormat="1" ht="17.25" customHeight="1" outlineLevel="2">
      <c r="A27" s="124">
        <v>23</v>
      </c>
      <c r="B27" s="125" t="s">
        <v>66</v>
      </c>
      <c r="C27" s="190">
        <v>430</v>
      </c>
      <c r="D27" s="126">
        <f t="shared" si="0"/>
        <v>77400</v>
      </c>
      <c r="E27" s="127"/>
      <c r="F27" s="128">
        <v>63</v>
      </c>
      <c r="G27" s="129" t="s">
        <v>65</v>
      </c>
      <c r="H27" s="191">
        <v>794</v>
      </c>
      <c r="I27" s="130">
        <f t="shared" si="1"/>
        <v>142920</v>
      </c>
      <c r="J27" s="127"/>
      <c r="K27" s="128"/>
      <c r="L27" s="129"/>
      <c r="M27" s="139"/>
      <c r="N27" s="130"/>
      <c r="O27" s="127"/>
      <c r="P27" s="128">
        <v>23</v>
      </c>
      <c r="Q27" s="129" t="s">
        <v>45</v>
      </c>
      <c r="R27" s="122">
        <v>365</v>
      </c>
      <c r="S27" s="134">
        <f t="shared" si="3"/>
        <v>65700</v>
      </c>
    </row>
    <row r="28" spans="1:19" s="123" customFormat="1" ht="17.25" customHeight="1" outlineLevel="2">
      <c r="A28" s="124">
        <v>24</v>
      </c>
      <c r="B28" s="125" t="s">
        <v>68</v>
      </c>
      <c r="C28" s="190">
        <v>353</v>
      </c>
      <c r="D28" s="126">
        <f t="shared" si="0"/>
        <v>63540</v>
      </c>
      <c r="E28" s="127"/>
      <c r="F28" s="128">
        <v>64</v>
      </c>
      <c r="G28" s="129" t="s">
        <v>67</v>
      </c>
      <c r="H28" s="191">
        <v>447</v>
      </c>
      <c r="I28" s="130">
        <f t="shared" si="1"/>
        <v>80460</v>
      </c>
      <c r="J28" s="127"/>
      <c r="K28" s="128"/>
      <c r="L28" s="129"/>
      <c r="M28" s="139"/>
      <c r="N28" s="130"/>
      <c r="O28" s="127"/>
      <c r="P28" s="128">
        <v>24</v>
      </c>
      <c r="Q28" s="129" t="s">
        <v>39</v>
      </c>
      <c r="R28" s="122">
        <v>383</v>
      </c>
      <c r="S28" s="134">
        <f t="shared" si="3"/>
        <v>68940</v>
      </c>
    </row>
    <row r="29" spans="1:19" s="123" customFormat="1" ht="17.25" customHeight="1" outlineLevel="2">
      <c r="A29" s="124">
        <v>25</v>
      </c>
      <c r="B29" s="125" t="s">
        <v>70</v>
      </c>
      <c r="C29" s="190">
        <v>416</v>
      </c>
      <c r="D29" s="126">
        <f t="shared" si="0"/>
        <v>74880</v>
      </c>
      <c r="E29" s="127"/>
      <c r="F29" s="128">
        <v>65</v>
      </c>
      <c r="G29" s="129" t="s">
        <v>69</v>
      </c>
      <c r="H29" s="191">
        <v>397</v>
      </c>
      <c r="I29" s="130">
        <f t="shared" si="1"/>
        <v>71460</v>
      </c>
      <c r="J29" s="127"/>
      <c r="K29" s="128"/>
      <c r="L29" s="129"/>
      <c r="M29" s="139"/>
      <c r="N29" s="130"/>
      <c r="O29" s="127"/>
      <c r="P29" s="128">
        <v>25</v>
      </c>
      <c r="Q29" s="129" t="s">
        <v>53</v>
      </c>
      <c r="R29" s="122">
        <v>524</v>
      </c>
      <c r="S29" s="134">
        <f t="shared" si="3"/>
        <v>94320</v>
      </c>
    </row>
    <row r="30" spans="1:19" s="123" customFormat="1" ht="17.25" customHeight="1" outlineLevel="2">
      <c r="A30" s="124">
        <v>26</v>
      </c>
      <c r="B30" s="125" t="s">
        <v>72</v>
      </c>
      <c r="C30" s="190">
        <v>473</v>
      </c>
      <c r="D30" s="126">
        <f t="shared" si="0"/>
        <v>85140</v>
      </c>
      <c r="E30" s="127"/>
      <c r="F30" s="128">
        <v>66</v>
      </c>
      <c r="G30" s="129" t="s">
        <v>71</v>
      </c>
      <c r="H30" s="191">
        <v>459</v>
      </c>
      <c r="I30" s="130">
        <f t="shared" si="1"/>
        <v>82620</v>
      </c>
      <c r="J30" s="127"/>
      <c r="K30" s="128"/>
      <c r="L30" s="129"/>
      <c r="M30" s="139"/>
      <c r="N30" s="130"/>
      <c r="O30" s="127"/>
      <c r="P30" s="128">
        <v>26</v>
      </c>
      <c r="Q30" s="129" t="s">
        <v>66</v>
      </c>
      <c r="R30" s="122">
        <v>539</v>
      </c>
      <c r="S30" s="134">
        <f t="shared" si="3"/>
        <v>97020</v>
      </c>
    </row>
    <row r="31" spans="1:19" s="123" customFormat="1" ht="17.25" customHeight="1" outlineLevel="2">
      <c r="A31" s="124">
        <v>27</v>
      </c>
      <c r="B31" s="125" t="s">
        <v>74</v>
      </c>
      <c r="C31" s="191">
        <v>476</v>
      </c>
      <c r="D31" s="126">
        <f t="shared" si="0"/>
        <v>85680</v>
      </c>
      <c r="E31" s="127"/>
      <c r="F31" s="128">
        <v>67</v>
      </c>
      <c r="G31" s="129" t="s">
        <v>73</v>
      </c>
      <c r="H31" s="191">
        <v>305</v>
      </c>
      <c r="I31" s="130">
        <f t="shared" si="1"/>
        <v>54900</v>
      </c>
      <c r="J31" s="127"/>
      <c r="K31" s="128"/>
      <c r="L31" s="129"/>
      <c r="M31" s="139"/>
      <c r="N31" s="130"/>
      <c r="O31" s="127"/>
      <c r="P31" s="128">
        <v>27</v>
      </c>
      <c r="Q31" s="129" t="s">
        <v>76</v>
      </c>
      <c r="R31" s="122">
        <v>292</v>
      </c>
      <c r="S31" s="134">
        <f t="shared" si="3"/>
        <v>52560</v>
      </c>
    </row>
    <row r="32" spans="1:19" s="123" customFormat="1" ht="17.25" customHeight="1" outlineLevel="2">
      <c r="A32" s="124">
        <v>28</v>
      </c>
      <c r="B32" s="125" t="s">
        <v>77</v>
      </c>
      <c r="C32" s="191">
        <v>408</v>
      </c>
      <c r="D32" s="126">
        <f t="shared" si="0"/>
        <v>73440</v>
      </c>
      <c r="E32" s="127"/>
      <c r="F32" s="128">
        <v>68</v>
      </c>
      <c r="G32" s="129" t="s">
        <v>75</v>
      </c>
      <c r="H32" s="191">
        <v>527</v>
      </c>
      <c r="I32" s="130">
        <f t="shared" si="1"/>
        <v>94860</v>
      </c>
      <c r="J32" s="127"/>
      <c r="K32" s="128"/>
      <c r="L32" s="129"/>
      <c r="M32" s="139"/>
      <c r="N32" s="130"/>
      <c r="O32" s="127"/>
      <c r="P32" s="128">
        <v>28</v>
      </c>
      <c r="Q32" s="129" t="s">
        <v>79</v>
      </c>
      <c r="R32" s="122">
        <v>665</v>
      </c>
      <c r="S32" s="134">
        <f t="shared" si="3"/>
        <v>119700</v>
      </c>
    </row>
    <row r="33" spans="1:19" s="123" customFormat="1" ht="17.25" customHeight="1" outlineLevel="2">
      <c r="A33" s="124">
        <v>29</v>
      </c>
      <c r="B33" s="125" t="s">
        <v>80</v>
      </c>
      <c r="C33" s="191">
        <v>94</v>
      </c>
      <c r="D33" s="126">
        <f t="shared" si="0"/>
        <v>16920</v>
      </c>
      <c r="E33" s="127"/>
      <c r="F33" s="128">
        <v>69</v>
      </c>
      <c r="G33" s="129" t="s">
        <v>78</v>
      </c>
      <c r="H33" s="191">
        <v>58</v>
      </c>
      <c r="I33" s="130">
        <f t="shared" si="1"/>
        <v>10440</v>
      </c>
      <c r="J33" s="127"/>
      <c r="K33" s="128"/>
      <c r="L33" s="129"/>
      <c r="M33" s="139"/>
      <c r="N33" s="130"/>
      <c r="O33" s="127"/>
      <c r="P33" s="128">
        <v>29</v>
      </c>
      <c r="Q33" s="129" t="s">
        <v>78</v>
      </c>
      <c r="R33" s="122">
        <v>43</v>
      </c>
      <c r="S33" s="134">
        <f t="shared" si="3"/>
        <v>7740</v>
      </c>
    </row>
    <row r="34" spans="1:19" s="123" customFormat="1" ht="17.25" customHeight="1" outlineLevel="2">
      <c r="A34" s="124">
        <v>30</v>
      </c>
      <c r="B34" s="125" t="s">
        <v>82</v>
      </c>
      <c r="C34" s="191">
        <v>220</v>
      </c>
      <c r="D34" s="126">
        <f t="shared" si="0"/>
        <v>39600</v>
      </c>
      <c r="E34" s="127"/>
      <c r="F34" s="128">
        <v>70</v>
      </c>
      <c r="G34" s="129" t="s">
        <v>81</v>
      </c>
      <c r="H34" s="191">
        <v>127</v>
      </c>
      <c r="I34" s="130">
        <f t="shared" si="1"/>
        <v>22860</v>
      </c>
      <c r="J34" s="127"/>
      <c r="K34" s="128"/>
      <c r="L34" s="129"/>
      <c r="M34" s="139"/>
      <c r="N34" s="130"/>
      <c r="O34" s="127"/>
      <c r="P34" s="128">
        <v>30</v>
      </c>
      <c r="Q34" s="129" t="s">
        <v>81</v>
      </c>
      <c r="R34" s="122">
        <v>87</v>
      </c>
      <c r="S34" s="134">
        <f t="shared" si="3"/>
        <v>15660</v>
      </c>
    </row>
    <row r="35" spans="1:19" s="123" customFormat="1" ht="17.25" customHeight="1" outlineLevel="2">
      <c r="A35" s="124">
        <v>31</v>
      </c>
      <c r="B35" s="125" t="s">
        <v>84</v>
      </c>
      <c r="C35" s="191">
        <v>583</v>
      </c>
      <c r="D35" s="126">
        <f t="shared" si="0"/>
        <v>104940</v>
      </c>
      <c r="E35" s="127"/>
      <c r="F35" s="128">
        <v>71</v>
      </c>
      <c r="G35" s="129" t="s">
        <v>83</v>
      </c>
      <c r="H35" s="191">
        <v>388</v>
      </c>
      <c r="I35" s="130">
        <f t="shared" si="1"/>
        <v>69840</v>
      </c>
      <c r="J35" s="127"/>
      <c r="K35" s="128"/>
      <c r="L35" s="129"/>
      <c r="M35" s="139"/>
      <c r="N35" s="130"/>
      <c r="O35" s="127"/>
      <c r="P35" s="128">
        <v>31</v>
      </c>
      <c r="Q35" s="129" t="s">
        <v>86</v>
      </c>
      <c r="R35" s="122">
        <v>333</v>
      </c>
      <c r="S35" s="134">
        <f t="shared" si="3"/>
        <v>59940</v>
      </c>
    </row>
    <row r="36" spans="1:19" s="123" customFormat="1" ht="17.25" customHeight="1" outlineLevel="2">
      <c r="A36" s="124">
        <v>32</v>
      </c>
      <c r="B36" s="125" t="s">
        <v>87</v>
      </c>
      <c r="C36" s="191">
        <v>551</v>
      </c>
      <c r="D36" s="126">
        <f t="shared" si="0"/>
        <v>99180</v>
      </c>
      <c r="E36" s="127"/>
      <c r="F36" s="128">
        <v>72</v>
      </c>
      <c r="G36" s="129" t="s">
        <v>85</v>
      </c>
      <c r="H36" s="191">
        <v>131</v>
      </c>
      <c r="I36" s="130">
        <f t="shared" si="1"/>
        <v>23580</v>
      </c>
      <c r="J36" s="127"/>
      <c r="K36" s="128"/>
      <c r="L36" s="129"/>
      <c r="M36" s="139"/>
      <c r="N36" s="130"/>
      <c r="O36" s="127"/>
      <c r="P36" s="128">
        <v>32</v>
      </c>
      <c r="Q36" s="129" t="s">
        <v>89</v>
      </c>
      <c r="R36" s="122">
        <v>193</v>
      </c>
      <c r="S36" s="134">
        <f t="shared" si="3"/>
        <v>34740</v>
      </c>
    </row>
    <row r="37" spans="1:19" s="123" customFormat="1" ht="17.25" customHeight="1" outlineLevel="2">
      <c r="A37" s="124">
        <v>33</v>
      </c>
      <c r="B37" s="125" t="s">
        <v>90</v>
      </c>
      <c r="C37" s="191">
        <v>413</v>
      </c>
      <c r="D37" s="126">
        <f t="shared" si="0"/>
        <v>74340</v>
      </c>
      <c r="E37" s="127"/>
      <c r="F37" s="128">
        <v>73</v>
      </c>
      <c r="G37" s="129" t="s">
        <v>88</v>
      </c>
      <c r="H37" s="191">
        <v>115</v>
      </c>
      <c r="I37" s="130">
        <f t="shared" si="1"/>
        <v>20700</v>
      </c>
      <c r="J37" s="127"/>
      <c r="K37" s="128"/>
      <c r="L37" s="129"/>
      <c r="M37" s="139"/>
      <c r="N37" s="130"/>
      <c r="O37" s="127"/>
      <c r="P37" s="128">
        <v>33</v>
      </c>
      <c r="Q37" s="129" t="s">
        <v>92</v>
      </c>
      <c r="R37" s="122">
        <v>918</v>
      </c>
      <c r="S37" s="134">
        <f t="shared" si="3"/>
        <v>165240</v>
      </c>
    </row>
    <row r="38" spans="1:19" s="123" customFormat="1" ht="17.25" customHeight="1" outlineLevel="2">
      <c r="A38" s="136">
        <v>37</v>
      </c>
      <c r="B38" s="137" t="s">
        <v>101</v>
      </c>
      <c r="C38" s="191">
        <v>306</v>
      </c>
      <c r="D38" s="126">
        <f t="shared" si="0"/>
        <v>55080</v>
      </c>
      <c r="E38" s="127"/>
      <c r="F38" s="128">
        <v>74</v>
      </c>
      <c r="G38" s="129" t="s">
        <v>91</v>
      </c>
      <c r="H38" s="191">
        <v>48</v>
      </c>
      <c r="I38" s="130">
        <f t="shared" si="1"/>
        <v>8640</v>
      </c>
      <c r="J38" s="127"/>
      <c r="K38" s="128"/>
      <c r="L38" s="129"/>
      <c r="M38" s="139"/>
      <c r="N38" s="130"/>
      <c r="O38" s="127"/>
      <c r="P38" s="128">
        <v>34</v>
      </c>
      <c r="Q38" s="129" t="s">
        <v>72</v>
      </c>
      <c r="R38" s="122">
        <v>531</v>
      </c>
      <c r="S38" s="134">
        <f t="shared" si="3"/>
        <v>95580</v>
      </c>
    </row>
    <row r="39" spans="1:19" s="123" customFormat="1" ht="17.25" customHeight="1" outlineLevel="2">
      <c r="A39" s="124">
        <v>38</v>
      </c>
      <c r="B39" s="125" t="s">
        <v>150</v>
      </c>
      <c r="C39" s="191">
        <v>200</v>
      </c>
      <c r="D39" s="126">
        <f t="shared" si="0"/>
        <v>36000</v>
      </c>
      <c r="E39" s="127"/>
      <c r="F39" s="128">
        <v>75</v>
      </c>
      <c r="G39" s="129" t="s">
        <v>94</v>
      </c>
      <c r="H39" s="191">
        <v>91</v>
      </c>
      <c r="I39" s="130">
        <f t="shared" si="1"/>
        <v>16380</v>
      </c>
      <c r="J39" s="127"/>
      <c r="K39" s="128"/>
      <c r="L39" s="129"/>
      <c r="M39" s="139"/>
      <c r="N39" s="130"/>
      <c r="O39" s="127"/>
      <c r="P39" s="128">
        <v>35</v>
      </c>
      <c r="Q39" s="129" t="s">
        <v>97</v>
      </c>
      <c r="R39" s="122">
        <v>576</v>
      </c>
      <c r="S39" s="134">
        <f t="shared" si="3"/>
        <v>103680</v>
      </c>
    </row>
    <row r="40" spans="1:19" s="123" customFormat="1" ht="17.25" customHeight="1" outlineLevel="2">
      <c r="A40" s="124">
        <v>39</v>
      </c>
      <c r="B40" s="125" t="s">
        <v>97</v>
      </c>
      <c r="C40" s="191">
        <v>532</v>
      </c>
      <c r="D40" s="126">
        <f t="shared" si="0"/>
        <v>95760</v>
      </c>
      <c r="E40" s="127"/>
      <c r="F40" s="131">
        <v>76</v>
      </c>
      <c r="G40" s="132" t="s">
        <v>96</v>
      </c>
      <c r="H40" s="191">
        <v>125</v>
      </c>
      <c r="I40" s="130">
        <f t="shared" si="1"/>
        <v>22500</v>
      </c>
      <c r="J40" s="127"/>
      <c r="K40" s="128"/>
      <c r="L40" s="129"/>
      <c r="M40" s="139"/>
      <c r="N40" s="130"/>
      <c r="O40" s="127"/>
      <c r="P40" s="128">
        <v>36</v>
      </c>
      <c r="Q40" s="129" t="s">
        <v>100</v>
      </c>
      <c r="R40" s="122">
        <v>400</v>
      </c>
      <c r="S40" s="134">
        <f t="shared" si="3"/>
        <v>72000</v>
      </c>
    </row>
    <row r="41" spans="1:19" s="123" customFormat="1" ht="17.25" customHeight="1" outlineLevel="2">
      <c r="A41" s="136">
        <v>40</v>
      </c>
      <c r="B41" s="142" t="s">
        <v>51</v>
      </c>
      <c r="C41" s="191">
        <v>715</v>
      </c>
      <c r="D41" s="126">
        <f t="shared" si="0"/>
        <v>128700</v>
      </c>
      <c r="E41" s="127"/>
      <c r="F41" s="128">
        <v>77</v>
      </c>
      <c r="G41" s="129" t="s">
        <v>99</v>
      </c>
      <c r="H41" s="191">
        <v>57</v>
      </c>
      <c r="I41" s="130">
        <f t="shared" si="1"/>
        <v>10260</v>
      </c>
      <c r="J41" s="127"/>
      <c r="K41" s="128"/>
      <c r="L41" s="129"/>
      <c r="M41" s="139"/>
      <c r="N41" s="130"/>
      <c r="O41" s="127"/>
      <c r="P41" s="128">
        <v>37</v>
      </c>
      <c r="Q41" s="129" t="s">
        <v>36</v>
      </c>
      <c r="R41" s="122">
        <v>543</v>
      </c>
      <c r="S41" s="134">
        <f t="shared" si="3"/>
        <v>97740</v>
      </c>
    </row>
    <row r="42" spans="1:19" s="123" customFormat="1" ht="17.25" customHeight="1" outlineLevel="2">
      <c r="A42" s="124"/>
      <c r="B42" s="125"/>
      <c r="C42" s="117"/>
      <c r="D42" s="126"/>
      <c r="E42" s="127"/>
      <c r="F42" s="128">
        <v>78</v>
      </c>
      <c r="G42" s="129" t="s">
        <v>92</v>
      </c>
      <c r="H42" s="191">
        <v>824</v>
      </c>
      <c r="I42" s="130">
        <f t="shared" si="1"/>
        <v>148320</v>
      </c>
      <c r="J42" s="127"/>
      <c r="K42" s="128"/>
      <c r="L42" s="129"/>
      <c r="M42" s="139"/>
      <c r="N42" s="130"/>
      <c r="O42" s="127"/>
      <c r="P42" s="128">
        <v>38</v>
      </c>
      <c r="Q42" s="129" t="s">
        <v>104</v>
      </c>
      <c r="R42" s="122">
        <v>259</v>
      </c>
      <c r="S42" s="134">
        <f t="shared" si="3"/>
        <v>46620</v>
      </c>
    </row>
    <row r="43" spans="1:19" s="123" customFormat="1" ht="17.25" customHeight="1" outlineLevel="2">
      <c r="A43" s="124"/>
      <c r="B43" s="125"/>
      <c r="C43" s="117"/>
      <c r="D43" s="126"/>
      <c r="E43" s="127"/>
      <c r="F43" s="128">
        <v>79</v>
      </c>
      <c r="G43" s="129" t="s">
        <v>103</v>
      </c>
      <c r="H43" s="191">
        <v>402</v>
      </c>
      <c r="I43" s="130">
        <f t="shared" si="1"/>
        <v>72360</v>
      </c>
      <c r="J43" s="127"/>
      <c r="K43" s="128"/>
      <c r="L43" s="129"/>
      <c r="M43" s="139"/>
      <c r="N43" s="130"/>
      <c r="O43" s="127"/>
      <c r="P43" s="128">
        <v>39</v>
      </c>
      <c r="Q43" s="141" t="s">
        <v>155</v>
      </c>
      <c r="R43" s="122">
        <v>546</v>
      </c>
      <c r="S43" s="134">
        <f t="shared" si="3"/>
        <v>98280</v>
      </c>
    </row>
    <row r="44" spans="1:19" s="123" customFormat="1" ht="17.25" customHeight="1" outlineLevel="2">
      <c r="A44" s="136"/>
      <c r="B44" s="142"/>
      <c r="C44" s="117"/>
      <c r="D44" s="126"/>
      <c r="E44" s="127"/>
      <c r="F44" s="128">
        <v>80</v>
      </c>
      <c r="G44" s="129" t="s">
        <v>105</v>
      </c>
      <c r="H44" s="191">
        <v>451</v>
      </c>
      <c r="I44" s="130">
        <f t="shared" si="1"/>
        <v>81180</v>
      </c>
      <c r="J44" s="127"/>
      <c r="K44" s="128"/>
      <c r="L44" s="129"/>
      <c r="M44" s="139"/>
      <c r="N44" s="130"/>
      <c r="O44" s="127"/>
      <c r="P44" s="128">
        <v>40</v>
      </c>
      <c r="Q44" s="129" t="s">
        <v>123</v>
      </c>
      <c r="R44" s="122">
        <v>317</v>
      </c>
      <c r="S44" s="134">
        <f t="shared" si="3"/>
        <v>57060</v>
      </c>
    </row>
    <row r="45" spans="1:19" s="123" customFormat="1" ht="17.25" customHeight="1" outlineLevel="2">
      <c r="A45" s="124"/>
      <c r="B45" s="125"/>
      <c r="C45" s="139"/>
      <c r="D45" s="126"/>
      <c r="E45" s="127"/>
      <c r="F45" s="128"/>
      <c r="G45" s="129"/>
      <c r="H45" s="143"/>
      <c r="I45" s="130"/>
      <c r="J45" s="127"/>
      <c r="K45" s="144"/>
      <c r="L45" s="129"/>
      <c r="M45" s="139"/>
      <c r="N45" s="130"/>
      <c r="O45" s="127"/>
      <c r="P45" s="128">
        <v>41</v>
      </c>
      <c r="Q45" s="129" t="s">
        <v>124</v>
      </c>
      <c r="R45" s="122">
        <v>281</v>
      </c>
      <c r="S45" s="134">
        <f t="shared" si="3"/>
        <v>50580</v>
      </c>
    </row>
    <row r="46" spans="1:19" s="123" customFormat="1" ht="17.25" customHeight="1" outlineLevel="2">
      <c r="A46" s="124"/>
      <c r="B46" s="125"/>
      <c r="C46" s="139"/>
      <c r="D46" s="130"/>
      <c r="E46" s="127"/>
      <c r="F46" s="144"/>
      <c r="G46" s="129"/>
      <c r="H46" s="143"/>
      <c r="I46" s="130"/>
      <c r="J46" s="127"/>
      <c r="K46" s="193"/>
      <c r="L46" s="194"/>
      <c r="M46" s="195"/>
      <c r="N46" s="196"/>
      <c r="O46" s="127"/>
      <c r="P46" s="144">
        <v>42</v>
      </c>
      <c r="Q46" s="129" t="s">
        <v>125</v>
      </c>
      <c r="R46" s="122">
        <v>151</v>
      </c>
      <c r="S46" s="134">
        <f t="shared" si="3"/>
        <v>27180</v>
      </c>
    </row>
    <row r="47" spans="1:19" s="167" customFormat="1" ht="15.75" customHeight="1" outlineLevel="2" thickBot="1">
      <c r="A47" s="155"/>
      <c r="B47" s="156"/>
      <c r="C47" s="155"/>
      <c r="D47" s="153"/>
      <c r="F47" s="155"/>
      <c r="G47" s="156"/>
      <c r="H47" s="155"/>
      <c r="I47" s="153"/>
      <c r="K47" s="387" t="s">
        <v>165</v>
      </c>
      <c r="L47" s="387"/>
      <c r="M47" s="158">
        <f>SUM(M5:M20)</f>
        <v>4932</v>
      </c>
      <c r="N47" s="158">
        <f>SUM(N5:N20)</f>
        <v>887760</v>
      </c>
      <c r="P47" s="155"/>
      <c r="Q47" s="156"/>
      <c r="R47" s="155"/>
      <c r="S47" s="153"/>
    </row>
    <row r="48" spans="1:19" s="175" customFormat="1" ht="21" customHeight="1" outlineLevel="2" thickBot="1">
      <c r="A48" s="370" t="s">
        <v>165</v>
      </c>
      <c r="B48" s="370"/>
      <c r="C48" s="198">
        <f>SUM(C5:C46)</f>
        <v>13944</v>
      </c>
      <c r="D48" s="199">
        <f>SUM(D5:D46)</f>
        <v>2509920</v>
      </c>
      <c r="E48" s="167"/>
      <c r="F48" s="370" t="s">
        <v>165</v>
      </c>
      <c r="G48" s="370"/>
      <c r="H48" s="198">
        <f>SUM(H5:H46)</f>
        <v>15334</v>
      </c>
      <c r="I48" s="199">
        <f>SUM(I5:I46)</f>
        <v>2760120</v>
      </c>
      <c r="J48" s="167"/>
      <c r="K48" s="371" t="s">
        <v>109</v>
      </c>
      <c r="L48" s="372"/>
      <c r="M48" s="171">
        <f>SUM(C48,H48,M47)</f>
        <v>34210</v>
      </c>
      <c r="N48" s="172">
        <f>SUM(D48,I48,N47)</f>
        <v>6157800</v>
      </c>
      <c r="O48" s="167"/>
      <c r="P48" s="373" t="s">
        <v>108</v>
      </c>
      <c r="Q48" s="374"/>
      <c r="R48" s="192">
        <f>SUM(R5:R46)</f>
        <v>19352</v>
      </c>
      <c r="S48" s="197">
        <f>SUM(S5:S46)</f>
        <v>3483360</v>
      </c>
    </row>
    <row r="49" spans="1:19" s="175" customFormat="1" ht="21" customHeight="1" thickBot="1">
      <c r="A49" s="363"/>
      <c r="B49" s="364"/>
      <c r="C49" s="364"/>
      <c r="D49" s="364"/>
      <c r="E49" s="364"/>
      <c r="F49" s="364"/>
      <c r="G49" s="364"/>
      <c r="H49" s="364"/>
      <c r="I49" s="364"/>
      <c r="P49" s="365" t="s">
        <v>131</v>
      </c>
      <c r="Q49" s="366"/>
      <c r="R49" s="173">
        <f>SUM(R48,M48)</f>
        <v>53562</v>
      </c>
      <c r="S49" s="173">
        <f>SUM(S48,N48)</f>
        <v>9641160</v>
      </c>
    </row>
  </sheetData>
  <sheetProtection/>
  <mergeCells count="12">
    <mergeCell ref="A48:B48"/>
    <mergeCell ref="F48:G48"/>
    <mergeCell ref="K48:L48"/>
    <mergeCell ref="P48:Q48"/>
    <mergeCell ref="A49:I49"/>
    <mergeCell ref="P49:Q49"/>
    <mergeCell ref="A1:S1"/>
    <mergeCell ref="A3:D3"/>
    <mergeCell ref="F3:I3"/>
    <mergeCell ref="K3:N3"/>
    <mergeCell ref="P3:S3"/>
    <mergeCell ref="K47:L47"/>
  </mergeCells>
  <printOptions/>
  <pageMargins left="0.7" right="0.7" top="0.75" bottom="0.75" header="0.3" footer="0.3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熊本市PTA協議会</cp:lastModifiedBy>
  <cp:lastPrinted>2021-07-08T07:52:11Z</cp:lastPrinted>
  <dcterms:created xsi:type="dcterms:W3CDTF">2010-03-12T02:46:07Z</dcterms:created>
  <dcterms:modified xsi:type="dcterms:W3CDTF">2021-07-15T03:19:55Z</dcterms:modified>
  <cp:category/>
  <cp:version/>
  <cp:contentType/>
  <cp:contentStatus/>
</cp:coreProperties>
</file>